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Mamixe-PC\Downloads\"/>
    </mc:Choice>
  </mc:AlternateContent>
  <xr:revisionPtr revIDLastSave="0" documentId="13_ncr:1_{A928C08D-1472-41E9-BD01-4C8E570CAE7F}" xr6:coauthVersionLast="47" xr6:coauthVersionMax="47" xr10:uidLastSave="{00000000-0000-0000-0000-000000000000}"/>
  <bookViews>
    <workbookView xWindow="28680" yWindow="-90" windowWidth="29040" windowHeight="15720" xr2:uid="{00000000-000D-0000-FFFF-FFFF00000000}"/>
  </bookViews>
  <sheets>
    <sheet name="LOT 07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4" l="1"/>
  <c r="I10" i="4" s="1"/>
  <c r="H11" i="4"/>
  <c r="I11" i="4"/>
  <c r="J11" i="4" s="1"/>
  <c r="H12" i="4"/>
  <c r="I12" i="4" s="1"/>
  <c r="H13" i="4"/>
  <c r="I13" i="4"/>
  <c r="J13" i="4" s="1"/>
  <c r="H14" i="4"/>
  <c r="I14" i="4" s="1"/>
  <c r="J14" i="4" s="1"/>
  <c r="H15" i="4"/>
  <c r="J15" i="4" s="1"/>
  <c r="I15" i="4"/>
  <c r="H17" i="4"/>
  <c r="I17" i="4" s="1"/>
  <c r="J17" i="4" s="1"/>
  <c r="H18" i="4"/>
  <c r="I18" i="4" s="1"/>
  <c r="H19" i="4"/>
  <c r="I19" i="4" s="1"/>
  <c r="J19" i="4" s="1"/>
  <c r="H20" i="4"/>
  <c r="I20" i="4" s="1"/>
  <c r="H21" i="4"/>
  <c r="I21" i="4" s="1"/>
  <c r="H30" i="4"/>
  <c r="I30" i="4" s="1"/>
  <c r="J30" i="4" s="1"/>
  <c r="H32" i="4"/>
  <c r="I32" i="4" s="1"/>
  <c r="J32" i="4" s="1"/>
  <c r="H34" i="4"/>
  <c r="I34" i="4"/>
  <c r="J34" i="4" s="1"/>
  <c r="H35" i="4"/>
  <c r="I35" i="4"/>
  <c r="H37" i="4"/>
  <c r="I37" i="4"/>
  <c r="J37" i="4" s="1"/>
  <c r="H38" i="4"/>
  <c r="I38" i="4" s="1"/>
  <c r="H39" i="4"/>
  <c r="I39" i="4" s="1"/>
  <c r="H41" i="4"/>
  <c r="I41" i="4" s="1"/>
  <c r="H42" i="4"/>
  <c r="I42" i="4"/>
  <c r="J42" i="4" s="1"/>
  <c r="H51" i="4"/>
  <c r="I51" i="4" s="1"/>
  <c r="J51" i="4" s="1"/>
  <c r="H52" i="4"/>
  <c r="H54" i="4"/>
  <c r="I54" i="4" s="1"/>
  <c r="J54" i="4" s="1"/>
  <c r="H56" i="4"/>
  <c r="I56" i="4" s="1"/>
  <c r="H64" i="4"/>
  <c r="I64" i="4" s="1"/>
  <c r="H65" i="4"/>
  <c r="J65" i="4" s="1"/>
  <c r="I65" i="4"/>
  <c r="H67" i="4"/>
  <c r="I67" i="4"/>
  <c r="J67" i="4"/>
  <c r="H69" i="4"/>
  <c r="I69" i="4"/>
  <c r="J69" i="4" s="1"/>
  <c r="H70" i="4"/>
  <c r="I70" i="4"/>
  <c r="H71" i="4"/>
  <c r="I71" i="4"/>
  <c r="J71" i="4"/>
  <c r="H72" i="4"/>
  <c r="I72" i="4" s="1"/>
  <c r="H73" i="4"/>
  <c r="I73" i="4" s="1"/>
  <c r="H74" i="4"/>
  <c r="I74" i="4" s="1"/>
  <c r="H75" i="4"/>
  <c r="I75" i="4"/>
  <c r="J75" i="4"/>
  <c r="H76" i="4"/>
  <c r="I76" i="4" s="1"/>
  <c r="H77" i="4"/>
  <c r="I77" i="4"/>
  <c r="J77" i="4" s="1"/>
  <c r="H78" i="4"/>
  <c r="I78" i="4"/>
  <c r="H79" i="4"/>
  <c r="J79" i="4" s="1"/>
  <c r="I79" i="4"/>
  <c r="H80" i="4"/>
  <c r="I80" i="4" s="1"/>
  <c r="H82" i="4"/>
  <c r="I82" i="4" s="1"/>
  <c r="H84" i="4"/>
  <c r="I84" i="4" s="1"/>
  <c r="J84" i="4" s="1"/>
  <c r="H85" i="4"/>
  <c r="J85" i="4" s="1"/>
  <c r="I85" i="4"/>
  <c r="H86" i="4"/>
  <c r="I86" i="4" s="1"/>
  <c r="H87" i="4"/>
  <c r="I87" i="4"/>
  <c r="J87" i="4" s="1"/>
  <c r="H96" i="4"/>
  <c r="J96" i="4" s="1"/>
  <c r="I96" i="4"/>
  <c r="H97" i="4"/>
  <c r="I97" i="4" s="1"/>
  <c r="H98" i="4"/>
  <c r="I98" i="4" s="1"/>
  <c r="H100" i="4"/>
  <c r="I100" i="4" s="1"/>
  <c r="J100" i="4" s="1"/>
  <c r="H101" i="4"/>
  <c r="J101" i="4" s="1"/>
  <c r="I101" i="4"/>
  <c r="F102" i="4"/>
  <c r="H102" i="4" s="1"/>
  <c r="H103" i="4"/>
  <c r="I103" i="4" s="1"/>
  <c r="F104" i="4"/>
  <c r="H104" i="4" s="1"/>
  <c r="H106" i="4"/>
  <c r="I106" i="4" s="1"/>
  <c r="J106" i="4" s="1"/>
  <c r="H107" i="4"/>
  <c r="H109" i="4"/>
  <c r="I109" i="4" s="1"/>
  <c r="J109" i="4" s="1"/>
  <c r="H110" i="4"/>
  <c r="I110" i="4" s="1"/>
  <c r="F111" i="4"/>
  <c r="H111" i="4" s="1"/>
  <c r="H119" i="4"/>
  <c r="I119" i="4"/>
  <c r="H120" i="4"/>
  <c r="J120" i="4" s="1"/>
  <c r="I120" i="4"/>
  <c r="H121" i="4"/>
  <c r="I121" i="4" s="1"/>
  <c r="H122" i="4"/>
  <c r="I122" i="4" s="1"/>
  <c r="H123" i="4"/>
  <c r="I123" i="4" s="1"/>
  <c r="H124" i="4"/>
  <c r="J124" i="4" s="1"/>
  <c r="I124" i="4"/>
  <c r="H125" i="4"/>
  <c r="I125" i="4"/>
  <c r="J125" i="4"/>
  <c r="I102" i="4" l="1"/>
  <c r="J102" i="4"/>
  <c r="J123" i="4"/>
  <c r="J107" i="4"/>
  <c r="J76" i="4"/>
  <c r="J64" i="4"/>
  <c r="J52" i="4"/>
  <c r="J119" i="4"/>
  <c r="I127" i="4"/>
  <c r="I23" i="4"/>
  <c r="J78" i="4"/>
  <c r="H23" i="4"/>
  <c r="J41" i="4"/>
  <c r="J18" i="4"/>
  <c r="J10" i="4"/>
  <c r="J86" i="4"/>
  <c r="J74" i="4"/>
  <c r="I107" i="4"/>
  <c r="J70" i="4"/>
  <c r="I52" i="4"/>
  <c r="J35" i="4"/>
  <c r="H44" i="4"/>
  <c r="I111" i="4"/>
  <c r="J111" i="4"/>
  <c r="I104" i="4"/>
  <c r="J104" i="4" s="1"/>
  <c r="I44" i="4"/>
  <c r="H127" i="4"/>
  <c r="H112" i="4"/>
  <c r="J122" i="4"/>
  <c r="J98" i="4"/>
  <c r="J82" i="4"/>
  <c r="J73" i="4"/>
  <c r="J39" i="4"/>
  <c r="J21" i="4"/>
  <c r="J12" i="4"/>
  <c r="I57" i="4"/>
  <c r="I89" i="4"/>
  <c r="H57" i="4"/>
  <c r="H129" i="4" s="1"/>
  <c r="J121" i="4"/>
  <c r="J110" i="4"/>
  <c r="J103" i="4"/>
  <c r="J97" i="4"/>
  <c r="H89" i="4"/>
  <c r="J80" i="4"/>
  <c r="J72" i="4"/>
  <c r="J56" i="4"/>
  <c r="J38" i="4"/>
  <c r="J44" i="4" s="1"/>
  <c r="J20" i="4"/>
  <c r="J57" i="4" l="1"/>
  <c r="J89" i="4"/>
  <c r="J127" i="4"/>
  <c r="J23" i="4"/>
  <c r="I112" i="4"/>
  <c r="I129" i="4" s="1"/>
  <c r="J112" i="4"/>
  <c r="J129" i="4" s="1"/>
</calcChain>
</file>

<file path=xl/sharedStrings.xml><?xml version="1.0" encoding="utf-8"?>
<sst xmlns="http://schemas.openxmlformats.org/spreadsheetml/2006/main" count="307" uniqueCount="133">
  <si>
    <t>TOTAL HT</t>
  </si>
  <si>
    <t>TOTAL</t>
  </si>
  <si>
    <t>DÉSIGNATION</t>
  </si>
  <si>
    <t>U</t>
  </si>
  <si>
    <t>QUANTITÉ</t>
  </si>
  <si>
    <t>PUHT</t>
  </si>
  <si>
    <t>-</t>
  </si>
  <si>
    <t>ens</t>
  </si>
  <si>
    <t>Entrée</t>
  </si>
  <si>
    <t>/</t>
  </si>
  <si>
    <t>Bureau</t>
  </si>
  <si>
    <t>Salon Del Duca</t>
  </si>
  <si>
    <t>Salle d'eau</t>
  </si>
  <si>
    <t>Salon Minerve</t>
  </si>
  <si>
    <t>Cuisine</t>
  </si>
  <si>
    <t>WC PMR</t>
  </si>
  <si>
    <t>ml</t>
  </si>
  <si>
    <t>u</t>
  </si>
  <si>
    <t>RIDEAUX</t>
  </si>
  <si>
    <t>Livraison</t>
  </si>
  <si>
    <t>Tringle à galets, tirage main, blanc</t>
  </si>
  <si>
    <t>Façon d'un rideau tête plis simple, ourlet invisible</t>
  </si>
  <si>
    <t>Fourniture tissu</t>
  </si>
  <si>
    <t>Double tringle à galets, tirage main, blanc</t>
  </si>
  <si>
    <t>Façon de voilages wave</t>
  </si>
  <si>
    <t>Fourniture voilage</t>
  </si>
  <si>
    <t>Façon d'un store bâteau + mécanisme</t>
  </si>
  <si>
    <t>ACCASTILLAGES</t>
  </si>
  <si>
    <t xml:space="preserve">Poubelle </t>
  </si>
  <si>
    <t xml:space="preserve">Barre à serviette mobile </t>
  </si>
  <si>
    <t>LUMINAIRES DECORATIFS</t>
  </si>
  <si>
    <t>Lampada da soffitto in vetro di Murano Tronchi, lampadario italiano vintage, 35cm</t>
  </si>
  <si>
    <t>Applique murale avec verres tronqués en cristal de Murano</t>
  </si>
  <si>
    <t>ACCESSOIRES / AUTRES</t>
  </si>
  <si>
    <t>Objets déco</t>
  </si>
  <si>
    <t>Coussins déco</t>
  </si>
  <si>
    <t>MOBILIER &amp; LAMPES DECO</t>
  </si>
  <si>
    <t>Fauteuil</t>
  </si>
  <si>
    <t>Guéridon</t>
  </si>
  <si>
    <t>Pouf</t>
  </si>
  <si>
    <t>Lampadaire</t>
  </si>
  <si>
    <t>Lampe à poser</t>
  </si>
  <si>
    <t>Canapé</t>
  </si>
  <si>
    <t>Table d'appoint</t>
  </si>
  <si>
    <t>Table basse</t>
  </si>
  <si>
    <t>Tapis</t>
  </si>
  <si>
    <t>Pot de plante</t>
  </si>
  <si>
    <t xml:space="preserve">Tabouret </t>
  </si>
  <si>
    <t>Chaise</t>
  </si>
  <si>
    <t>ELECTROMENAGERS</t>
  </si>
  <si>
    <t>Four</t>
  </si>
  <si>
    <t>Four Série 4 Dual Cook - NV7B4420ZAS SAMSUNG</t>
  </si>
  <si>
    <t>Four à vapeur</t>
  </si>
  <si>
    <t>Four Série 4 Dual Cook - NV7B44503AS SAMSUNG</t>
  </si>
  <si>
    <t>Micro ondes</t>
  </si>
  <si>
    <t>Samsung - ref. MS32DG4504GTE1</t>
  </si>
  <si>
    <t>Réfrigérateur / congélateur</t>
  </si>
  <si>
    <t>Siemens - ref. KI72LADE0</t>
  </si>
  <si>
    <t>Plaque induction 6 feux</t>
  </si>
  <si>
    <t>Plaque à induction 90 cm Falmec</t>
  </si>
  <si>
    <t>Hotte</t>
  </si>
  <si>
    <t>Hotte de plan 120cm Down Draft</t>
  </si>
  <si>
    <t>Lave vaisselle</t>
  </si>
  <si>
    <t>Siemens - ref. SN63EX06VE</t>
  </si>
  <si>
    <t>NB. Le descriptif est à lire conjointement avec le dossier de plans Gébéral Phase DCE, Agencements en Phase DCE</t>
  </si>
  <si>
    <t>2 ou 3 objets (carafe, vase…) sélection à proposer</t>
  </si>
  <si>
    <t>TOTAL LOT</t>
  </si>
  <si>
    <r>
      <t xml:space="preserve">DESCRIPTIF </t>
    </r>
    <r>
      <rPr>
        <b/>
        <sz val="14"/>
        <color rgb="FFFF0000"/>
        <rFont val="Arial"/>
        <family val="2"/>
      </rPr>
      <t>LOT 07</t>
    </r>
  </si>
  <si>
    <t>Viverso x sens - Porte papier toilette avec couvercle Chrome</t>
  </si>
  <si>
    <r>
      <t xml:space="preserve">RÉFÉRENCE </t>
    </r>
    <r>
      <rPr>
        <sz val="8"/>
        <color theme="1"/>
        <rFont val="Arial"/>
        <family val="2"/>
        <scheme val="minor"/>
      </rPr>
      <t>(ou équivalent à suggérer pour validation)</t>
    </r>
  </si>
  <si>
    <t>Viverso x sense l: 850 mm Chrome</t>
  </si>
  <si>
    <t>Shana Gabrielli - Gondole - grès blanc, émail transparent brillant, sans cordage, fond en terre cuite || Fabrication française || Micro-entreprise française || H25 x L25cm</t>
  </si>
  <si>
    <t>FLOS - Mini Glo-Ball Applique/Plafonnier || Diffuseur en verre opalin gainé, soufflé à la bouche et acidifié. Attache filetée et attache miroir en PPS coloris blanc moulé par injection</t>
  </si>
  <si>
    <t>Art &amp; Floritude - Lustre Chouchou || Fabrication française || TPE ou PME française avec le label EPV || Dimensions 90x110xH60cm || Structure métallique laqué blanc || Plaquettes de biscuit de porcelaine mat faites à la main || Plexi diffusant haut et bas || Passementerie fait à la main || Installation par électricien</t>
  </si>
  <si>
    <t>Lustre porcelaine</t>
  </si>
  <si>
    <t>Sélection à proposer</t>
  </si>
  <si>
    <t>Youth Editions - Lampe Maé (J.Poggioli) || Verre et céramique bleu clair || 21x21xH44cm || 2700K°</t>
  </si>
  <si>
    <t>Maison Sarah Lavoine - Gégé || Fabrication italienne || Inox brossé || Sans soudure ni raccord || Dimensions : 45x45x45cm</t>
  </si>
  <si>
    <t>Zara Home - Lampadaire base trépied || Base métallique noire en forme de trépied et abat-jour en coton || Dimensions : 60x60xH155cm || Longueur de câble : 300cm || 2700K°</t>
  </si>
  <si>
    <t>Ligne Roset - San Tabouret || Fabrication francaise avec le label EPV || Multiplis courbé || Plaqué chêne teinté noir aspect bois brûlé || Vernis naturel || Dimensions : 47x30xH49cm</t>
  </si>
  <si>
    <t>Marset - ROC || Applique outdoor IP65 || Verre texturé, filtre anti-éblouissement || Base noire cylindrique || Dimensions : L 14.0cm x H 8.0cm x P 14.0cm</t>
  </si>
  <si>
    <t>Nor11 - Naked side table || Travail artisanal de verre soufflé à la bouche || Couleur : Ambre || Plateau forme cylindrique, pied forme rectangulaire || Base en chêne noirci fumé || Dimensions : ⌀45 x H49cm</t>
  </si>
  <si>
    <t>Silent Gliss - SG6010 || Blanc RAL 9016</t>
  </si>
  <si>
    <t>Silent Gliss SG6010 double || Blanc RAL 9016</t>
  </si>
  <si>
    <t xml:space="preserve">Cosmic Brand - Architect Sp (WJC235A0002001) || Acier Inoxydable et plastique || Finition chrome brillant || Sans couvercle || Cylindre ⌀200xH256mm || Capacité 5L   </t>
  </si>
  <si>
    <t>Devon&amp;Devon - First Class (DD33320CR) || Laiton || Finition chrome brillant || Dimensions : 192x73xH206mm</t>
  </si>
  <si>
    <t>Devon&amp;Devon - Single (SL13CR) || Laiton || Finition chromée || 3 bras, 1 poignée || Dimensions : 502x260xH1115mm || Poids : 5,4kg</t>
  </si>
  <si>
    <t>Omnires - Modern Project (MP60621CR) || Chrome poli || Cylindre suspendu || Dimensions : 83x94xH400mm</t>
  </si>
  <si>
    <t>Roca - Public (A817410002) || Fixation murale || Acier inoxydable finition mat || 200 unités || Système antivandalisme || Dimensions : 280x102x245mm</t>
  </si>
  <si>
    <t>Delabie - 5086P2 || Barre d'appui coudée à 135° Ø 25mm || Inox chromé 304 bactériostatique || Utilisation indifféremment à gauche ou à droite || Fixations invisibles platine 3 trous || Dimensions : 400 x 400 mm || Livrée avec vis inox pour mur béton || Maximum utilisateur recommandé : 115 kg || Marquage CE</t>
  </si>
  <si>
    <t xml:space="preserve">Sommier </t>
  </si>
  <si>
    <t>Matelas</t>
  </si>
  <si>
    <t>Tediber || Matelas hybride || Dimensions : 80x200cm,ep.25cm || 15kg</t>
  </si>
  <si>
    <t>Mise en place des plaquettes porcelaine par Art &amp; Floritude avant installation du lustre par électricien</t>
  </si>
  <si>
    <t xml:space="preserve">Art &amp; Floritude - Applique Eole 2L || Fabrication française || TPE ou PME française avec le label EPV || Dimensions : L25 x h50cm || Feuilles de pommier métal thermolquées || Rétro éclairage </t>
  </si>
  <si>
    <t>Talka - EvaSophia || Tables gigognes || Marbre Calacatta || Finition poli mat || Dimensions : (1) ⌀60xH43cm (2) ⌀100xH34cm || Poids : 17 et 20kg || Forme ronde || Patins de protection inclus || Entreprise franaçaise</t>
  </si>
  <si>
    <t>Tediber || Sommier grand ours/Céleste || Pieds ronds || Finition bouclette ivoire || Dimensions : 160x200xH(pieds + sommier) 26,5cm,2 blocs de 80x200cm</t>
  </si>
  <si>
    <t>Façon de rideaux ocultants wave</t>
  </si>
  <si>
    <t>Fourniture tissu black out</t>
  </si>
  <si>
    <r>
      <t>Sur mesure || Fabrication française || Cône ⌀10</t>
    </r>
    <r>
      <rPr>
        <sz val="10"/>
        <rFont val="Arial"/>
        <family val="2"/>
        <scheme val="minor"/>
      </rPr>
      <t>00</t>
    </r>
    <r>
      <rPr>
        <sz val="10"/>
        <color rgb="FF000000"/>
        <rFont val="Arial"/>
        <family val="2"/>
        <scheme val="minor"/>
      </rPr>
      <t xml:space="preserve"> x h</t>
    </r>
    <r>
      <rPr>
        <sz val="10"/>
        <rFont val="Arial"/>
        <family val="2"/>
        <scheme val="minor"/>
      </rPr>
      <t>300mm</t>
    </r>
    <r>
      <rPr>
        <sz val="10"/>
        <color rgb="FFFF0000"/>
        <rFont val="Arial"/>
        <family val="2"/>
        <scheme val="minor"/>
      </rPr>
      <t xml:space="preserve"> </t>
    </r>
    <r>
      <rPr>
        <sz val="10"/>
        <rFont val="Arial"/>
        <family val="2"/>
        <scheme val="minor"/>
      </rPr>
      <t xml:space="preserve">|| Lin naturel || </t>
    </r>
    <r>
      <rPr>
        <sz val="10"/>
        <color rgb="FF000000"/>
        <rFont val="Arial"/>
        <family val="2"/>
        <scheme val="minor"/>
      </rPr>
      <t>Structure invisible || 2700K°</t>
    </r>
  </si>
  <si>
    <t>Coussin de forme sphérique || Tissu à définir || ⌀25cm</t>
  </si>
  <si>
    <r>
      <t xml:space="preserve">La Cividina - Osaka || Tissu Gudbrandsdalens - Prinsdal - 460 || Longueur 280cm || </t>
    </r>
    <r>
      <rPr>
        <sz val="10"/>
        <rFont val="Arial"/>
        <family val="2"/>
        <scheme val="minor"/>
      </rPr>
      <t>Ref.8803 || Indiquer la référence "</t>
    </r>
    <r>
      <rPr>
        <i/>
        <sz val="10"/>
        <rFont val="Arial"/>
        <family val="2"/>
        <scheme val="minor"/>
      </rPr>
      <t xml:space="preserve">OSAKA 280 Projet Fondation Simone et Cino Del Duca </t>
    </r>
    <r>
      <rPr>
        <sz val="10"/>
        <rFont val="Arial"/>
        <family val="2"/>
        <scheme val="minor"/>
      </rPr>
      <t>"</t>
    </r>
  </si>
  <si>
    <r>
      <t xml:space="preserve">Popus Editions - Zveva rond || Tissus Pinton - Les Verdures 2471x || Dimensions : ⌀40 x H38cm || Structure en hêtre massif || Suspensions avec ressorts Nosag || Mousse HR 38kg/m3 ou légèrement plus ferme || </t>
    </r>
    <r>
      <rPr>
        <sz val="10"/>
        <color rgb="FFFF0000"/>
        <rFont val="Arial"/>
        <family val="2"/>
        <scheme val="minor"/>
      </rPr>
      <t>Demander réhausse de 3cm</t>
    </r>
  </si>
  <si>
    <t>Toutlemonde Bochart - Astrakan || 100% Laine sans teinture || Tissage main || Certifié GoodWeave™ || Dimensions : 250x350cm || Colori : neige || Prévoir sous couche anti dérapant</t>
  </si>
  <si>
    <t>OPTION Toutlemonde Bochart - Astrakan || Dimensions sur-mesure : 260x450cm</t>
  </si>
  <si>
    <t>Bolia - Grove || Dimensions : Ø63,5 x H70 cm || Teinte ivoire</t>
  </si>
  <si>
    <t>Option tapis</t>
  </si>
  <si>
    <t>Casamance - Arthur's seat (7689231) || Largeur 150cm || 60 000 tours martindale || Non-Feu</t>
  </si>
  <si>
    <t>Ado Goldkante - Good Vibes Dimout FR (1311/131) || Largeur 300cm || Non-Feu || Occultant || 400g/m²</t>
  </si>
  <si>
    <t>Romo - Kori FR (8050/01) || Colori : Egret || Largeur 300cm || Non-Feu || Prévoir lance-rideau</t>
  </si>
  <si>
    <t>Lelièvre - Papyrus (1367/01) || Colori : Craie || Largeur 315cm || Non-Feu || Prévoir lance-rideau</t>
  </si>
  <si>
    <t>Silent Gliss SG6010 || Blanc RAL 9016</t>
  </si>
  <si>
    <t>Romo - Kori FR (8050/02) || Colori : Vanilla || Largeur 300cm || Non-Feu || Prévoir lance-rideau</t>
  </si>
  <si>
    <t>Ligne Roset - Soufflot || Fabrication francaise avec le label EPV || Structure en tube acier mécano-soudé, parementé de mousse et de ouate polyester 110gr/m² || Piètement chêne vernis naturel || Tissu Nobilis - Shibo Lin (11019.08) || Dimensions : 750x760xh780mm || 22kg</t>
  </si>
  <si>
    <t>Ligne Roset - Elly || Fabrication francaise avec le label EPV || Jeu de 2 chaises || Chêne blanchi || Assise et dossier en mousse polyuréthane CMHR 30kg/m3 || Tissu chiné Rubia chiné noisette || Patins feutre inclus || Dimensions : 47x53xH78cm || Poids : 18kg || Non empilable</t>
  </si>
  <si>
    <t xml:space="preserve">
RENOVATION DE L'APPARTEMENT R+2 DE LA FONDATION SIMONE ET CINO DEL DUCA
-
MAPA
Décomposition du prix globale et forfaitaire Lot 7</t>
  </si>
  <si>
    <t xml:space="preserve">Compléter uniquement les cases jaunes sans autre modification. </t>
  </si>
  <si>
    <t>TAUX TVA</t>
  </si>
  <si>
    <t>TOTAL TTC</t>
  </si>
  <si>
    <t>Distributeur essui-main mural (pose par entreprise générale)</t>
  </si>
  <si>
    <t>Barre de maintien (pose par entreprise générale)</t>
  </si>
  <si>
    <t>Porte papier toilette (pose par entreprise générale)</t>
  </si>
  <si>
    <t>Brosse WC suspendue (pose par entreprise générale)</t>
  </si>
  <si>
    <t>Brosse WC (pose par entreprise générale)</t>
  </si>
  <si>
    <t>Anneau serviette lavabo (pose par entreprise générale)</t>
  </si>
  <si>
    <t>Barre à serviette murale (pose par entreprise générale)</t>
  </si>
  <si>
    <t>Applique bureau (pose par autre)</t>
  </si>
  <si>
    <t>Plafonnier - abat-jour (pose par autre)</t>
  </si>
  <si>
    <t>Applique vasque (pose par autre)</t>
  </si>
  <si>
    <t>Applique douche étanche (pose par autre)</t>
  </si>
  <si>
    <t>Applique (pose par autre)</t>
  </si>
  <si>
    <t>Plafonnier Verre de murano diam. 35cm (pose par autre)</t>
  </si>
  <si>
    <t>Applique Verre de murano (pose par autre)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</si>
</sst>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[$€-1]"/>
  </numFmts>
  <fonts count="27" x14ac:knownFonts="1">
    <font>
      <sz val="10"/>
      <color rgb="FF000000"/>
      <name val="Arial"/>
      <scheme val="minor"/>
    </font>
    <font>
      <sz val="12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0"/>
      <color theme="1"/>
      <name val="Arial"/>
      <family val="2"/>
    </font>
    <font>
      <b/>
      <sz val="10"/>
      <color rgb="FFFF0000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10"/>
      <color rgb="FFFF0000"/>
      <name val="Arial"/>
      <family val="2"/>
      <scheme val="minor"/>
    </font>
    <font>
      <u/>
      <sz val="10"/>
      <color rgb="FF0000FF"/>
      <name val="Arial"/>
      <family val="2"/>
    </font>
    <font>
      <u/>
      <sz val="10"/>
      <color rgb="FF0000FF"/>
      <name val="Arial"/>
      <family val="2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sz val="10"/>
      <name val="Arial"/>
      <family val="2"/>
      <scheme val="minor"/>
    </font>
    <font>
      <u/>
      <sz val="10"/>
      <color theme="10"/>
      <name val="Arial"/>
      <family val="2"/>
      <scheme val="minor"/>
    </font>
    <font>
      <sz val="8"/>
      <color theme="1"/>
      <name val="Arial"/>
      <family val="2"/>
      <scheme val="minor"/>
    </font>
    <font>
      <u/>
      <sz val="10"/>
      <color theme="10"/>
      <name val="Arial"/>
      <family val="2"/>
      <scheme val="minor"/>
    </font>
    <font>
      <i/>
      <sz val="10"/>
      <name val="Arial"/>
      <family val="2"/>
      <scheme val="minor"/>
    </font>
    <font>
      <sz val="24"/>
      <color theme="1"/>
      <name val="Arial"/>
      <family val="2"/>
      <scheme val="minor"/>
    </font>
    <font>
      <b/>
      <sz val="22"/>
      <color rgb="FFFF0000"/>
      <name val="Arial"/>
      <family val="2"/>
      <scheme val="minor"/>
    </font>
    <font>
      <b/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CE5CD"/>
        <bgColor rgb="FFFCE5CD"/>
      </patternFill>
    </fill>
    <fill>
      <patternFill patternType="solid">
        <fgColor rgb="FFCFE2F3"/>
        <bgColor rgb="FFCFE2F3"/>
      </patternFill>
    </fill>
    <fill>
      <patternFill patternType="solid">
        <fgColor rgb="FFF4CCCC"/>
        <bgColor rgb="FFF4CCCC"/>
      </patternFill>
    </fill>
    <fill>
      <patternFill patternType="solid">
        <fgColor theme="0"/>
        <bgColor theme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B7B7B7"/>
      </top>
      <bottom style="thin">
        <color rgb="FFB7B7B7"/>
      </bottom>
      <diagonal/>
    </border>
    <border>
      <left style="thin">
        <color rgb="FF000000"/>
      </left>
      <right style="thin">
        <color rgb="FF000000"/>
      </right>
      <top style="thin">
        <color rgb="FFB7B7B7"/>
      </top>
      <bottom style="thin">
        <color rgb="FFB7B7B7"/>
      </bottom>
      <diagonal/>
    </border>
    <border>
      <left style="thin">
        <color rgb="FF000000"/>
      </left>
      <right style="medium">
        <color rgb="FF000000"/>
      </right>
      <top style="thin">
        <color rgb="FFB7B7B7"/>
      </top>
      <bottom style="thin">
        <color rgb="FFB7B7B7"/>
      </bottom>
      <diagonal/>
    </border>
    <border>
      <left style="medium">
        <color rgb="FF000000"/>
      </left>
      <right style="thin">
        <color rgb="FF000000"/>
      </right>
      <top style="thin">
        <color rgb="FFB7B7B7"/>
      </top>
      <bottom style="thin">
        <color rgb="FFB7B7B7"/>
      </bottom>
      <diagonal/>
    </border>
    <border>
      <left style="thin">
        <color rgb="FF000000"/>
      </left>
      <right/>
      <top style="thin">
        <color rgb="FFB7B7B7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B7B7B7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B7B7B7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B7B7B7"/>
      </top>
      <bottom style="medium">
        <color rgb="FF000000"/>
      </bottom>
      <diagonal/>
    </border>
    <border>
      <left style="thin">
        <color rgb="FF000000"/>
      </left>
      <right/>
      <top style="thin">
        <color rgb="FFB7B7B7"/>
      </top>
      <bottom/>
      <diagonal/>
    </border>
    <border>
      <left style="medium">
        <color rgb="FF000000"/>
      </left>
      <right style="thin">
        <color rgb="FF000000"/>
      </right>
      <top style="thin">
        <color rgb="FFB7B7B7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B7B7B7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B7B7B7"/>
      </top>
      <bottom style="thin">
        <color rgb="FFB7B7B7"/>
      </bottom>
      <diagonal/>
    </border>
    <border>
      <left style="medium">
        <color rgb="FF000000"/>
      </left>
      <right/>
      <top style="thin">
        <color rgb="FFB7B7B7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B7B7B7"/>
      </bottom>
      <diagonal/>
    </border>
    <border>
      <left style="thin">
        <color rgb="FF000000"/>
      </left>
      <right/>
      <top style="medium">
        <color indexed="64"/>
      </top>
      <bottom style="thin">
        <color rgb="FFB7B7B7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B7B7B7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B7B7B7"/>
      </bottom>
      <diagonal/>
    </border>
    <border>
      <left style="medium">
        <color indexed="64"/>
      </left>
      <right style="thin">
        <color rgb="FF000000"/>
      </right>
      <top style="thin">
        <color rgb="FFB7B7B7"/>
      </top>
      <bottom style="thin">
        <color rgb="FFB7B7B7"/>
      </bottom>
      <diagonal/>
    </border>
    <border>
      <left style="thin">
        <color rgb="FF000000"/>
      </left>
      <right style="medium">
        <color indexed="64"/>
      </right>
      <top style="thin">
        <color rgb="FFB7B7B7"/>
      </top>
      <bottom style="thin">
        <color rgb="FFB7B7B7"/>
      </bottom>
      <diagonal/>
    </border>
    <border>
      <left style="medium">
        <color indexed="64"/>
      </left>
      <right style="thin">
        <color rgb="FF000000"/>
      </right>
      <top style="thin">
        <color rgb="FFB7B7B7"/>
      </top>
      <bottom style="medium">
        <color indexed="64"/>
      </bottom>
      <diagonal/>
    </border>
    <border>
      <left style="thin">
        <color rgb="FF000000"/>
      </left>
      <right/>
      <top style="thin">
        <color rgb="FFB7B7B7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B7B7B7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B7B7B7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B7B7B7"/>
      </bottom>
      <diagonal/>
    </border>
    <border>
      <left style="medium">
        <color indexed="64"/>
      </left>
      <right/>
      <top style="thin">
        <color rgb="FFB7B7B7"/>
      </top>
      <bottom style="thin">
        <color rgb="FFB7B7B7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B7B7B7"/>
      </top>
      <bottom style="thin">
        <color rgb="FFB7B7B7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B7B7B7"/>
      </top>
      <bottom style="thin">
        <color rgb="FFB7B7B7"/>
      </bottom>
      <diagonal/>
    </border>
    <border>
      <left/>
      <right style="medium">
        <color rgb="FF000000"/>
      </right>
      <top style="thin">
        <color rgb="FFB7B7B7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B7B7B7"/>
      </top>
      <bottom style="thin">
        <color rgb="FFB7B7B7"/>
      </bottom>
      <diagonal/>
    </border>
    <border>
      <left style="medium">
        <color indexed="64"/>
      </left>
      <right style="medium">
        <color indexed="64"/>
      </right>
      <top/>
      <bottom style="thin">
        <color rgb="FFB7B7B7"/>
      </bottom>
      <diagonal/>
    </border>
    <border>
      <left style="medium">
        <color indexed="64"/>
      </left>
      <right style="medium">
        <color indexed="64"/>
      </right>
      <top style="thin">
        <color rgb="FFB7B7B7"/>
      </top>
      <bottom/>
      <diagonal/>
    </border>
    <border>
      <left style="medium">
        <color indexed="64"/>
      </left>
      <right style="medium">
        <color indexed="64"/>
      </right>
      <top style="thin">
        <color rgb="FFB7B7B7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B7B7B7"/>
      </bottom>
      <diagonal/>
    </border>
    <border>
      <left/>
      <right style="medium">
        <color indexed="64"/>
      </right>
      <top style="thin">
        <color rgb="FFB7B7B7"/>
      </top>
      <bottom style="thin">
        <color rgb="FFB7B7B7"/>
      </bottom>
      <diagonal/>
    </border>
    <border>
      <left/>
      <right style="medium">
        <color indexed="64"/>
      </right>
      <top style="thin">
        <color rgb="FFB7B7B7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B7B7B7"/>
      </bottom>
      <diagonal/>
    </border>
    <border>
      <left style="medium">
        <color indexed="64"/>
      </left>
      <right style="medium">
        <color indexed="64"/>
      </right>
      <top style="thin">
        <color rgb="FFB7B7B7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0" fontId="20" fillId="0" borderId="0" applyNumberFormat="0" applyFill="0" applyBorder="0" applyAlignment="0" applyProtection="0"/>
  </cellStyleXfs>
  <cellXfs count="176">
    <xf numFmtId="0" fontId="0" fillId="0" borderId="0" xfId="0"/>
    <xf numFmtId="0" fontId="4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4" fontId="3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" fontId="9" fillId="3" borderId="7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4" fontId="3" fillId="2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0" borderId="8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6" fillId="3" borderId="8" xfId="0" applyFont="1" applyFill="1" applyBorder="1" applyAlignment="1">
      <alignment vertical="center"/>
    </xf>
    <xf numFmtId="0" fontId="2" fillId="0" borderId="5" xfId="0" applyFont="1" applyBorder="1"/>
    <xf numFmtId="0" fontId="2" fillId="0" borderId="12" xfId="0" applyFont="1" applyBorder="1"/>
    <xf numFmtId="0" fontId="2" fillId="0" borderId="10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4" fontId="5" fillId="4" borderId="2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2" fillId="3" borderId="6" xfId="0" applyFont="1" applyFill="1" applyBorder="1" applyAlignment="1">
      <alignment horizontal="left" vertical="center"/>
    </xf>
    <xf numFmtId="0" fontId="2" fillId="0" borderId="20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164" fontId="5" fillId="4" borderId="18" xfId="0" applyNumberFormat="1" applyFont="1" applyFill="1" applyBorder="1" applyAlignment="1">
      <alignment horizontal="center" vertical="center"/>
    </xf>
    <xf numFmtId="49" fontId="14" fillId="2" borderId="0" xfId="0" applyNumberFormat="1" applyFont="1" applyFill="1" applyAlignment="1">
      <alignment horizontal="center" vertical="center"/>
    </xf>
    <xf numFmtId="0" fontId="15" fillId="0" borderId="0" xfId="0" applyFont="1"/>
    <xf numFmtId="0" fontId="13" fillId="0" borderId="6" xfId="0" applyFont="1" applyBorder="1" applyAlignment="1">
      <alignment horizontal="center" vertical="center"/>
    </xf>
    <xf numFmtId="0" fontId="15" fillId="0" borderId="5" xfId="0" applyFont="1" applyBorder="1" applyAlignment="1">
      <alignment vertical="center" wrapText="1"/>
    </xf>
    <xf numFmtId="0" fontId="13" fillId="0" borderId="8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vertical="center" wrapText="1"/>
    </xf>
    <xf numFmtId="0" fontId="2" fillId="3" borderId="22" xfId="0" applyFont="1" applyFill="1" applyBorder="1" applyAlignment="1">
      <alignment vertical="center"/>
    </xf>
    <xf numFmtId="0" fontId="2" fillId="3" borderId="23" xfId="0" applyFont="1" applyFill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13" fillId="0" borderId="25" xfId="0" applyFont="1" applyBorder="1" applyAlignment="1">
      <alignment vertical="center"/>
    </xf>
    <xf numFmtId="0" fontId="13" fillId="0" borderId="27" xfId="0" applyFont="1" applyBorder="1" applyAlignment="1">
      <alignment vertical="center"/>
    </xf>
    <xf numFmtId="0" fontId="13" fillId="0" borderId="28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2" fillId="3" borderId="31" xfId="0" applyFont="1" applyFill="1" applyBorder="1" applyAlignment="1">
      <alignment vertical="center"/>
    </xf>
    <xf numFmtId="0" fontId="2" fillId="3" borderId="22" xfId="0" applyFont="1" applyFill="1" applyBorder="1" applyAlignment="1">
      <alignment horizontal="left" vertical="center"/>
    </xf>
    <xf numFmtId="0" fontId="2" fillId="0" borderId="32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33" xfId="0" applyFont="1" applyBorder="1" applyAlignment="1">
      <alignment vertical="center"/>
    </xf>
    <xf numFmtId="0" fontId="2" fillId="0" borderId="35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2" fillId="3" borderId="8" xfId="0" applyFont="1" applyFill="1" applyBorder="1" applyAlignment="1">
      <alignment vertical="center"/>
    </xf>
    <xf numFmtId="0" fontId="12" fillId="3" borderId="25" xfId="0" applyFont="1" applyFill="1" applyBorder="1" applyAlignment="1">
      <alignment vertical="center"/>
    </xf>
    <xf numFmtId="0" fontId="12" fillId="3" borderId="19" xfId="0" applyFont="1" applyFill="1" applyBorder="1" applyAlignment="1">
      <alignment vertical="center"/>
    </xf>
    <xf numFmtId="0" fontId="20" fillId="0" borderId="5" xfId="2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0" fontId="22" fillId="0" borderId="13" xfId="2" applyFont="1" applyBorder="1" applyAlignment="1">
      <alignment horizontal="left" vertical="center"/>
    </xf>
    <xf numFmtId="0" fontId="22" fillId="0" borderId="5" xfId="2" applyFont="1" applyBorder="1" applyAlignment="1">
      <alignment vertical="center" wrapText="1"/>
    </xf>
    <xf numFmtId="0" fontId="15" fillId="0" borderId="0" xfId="0" applyFont="1" applyAlignment="1">
      <alignment wrapText="1"/>
    </xf>
    <xf numFmtId="0" fontId="12" fillId="0" borderId="33" xfId="0" applyFont="1" applyBorder="1" applyAlignment="1">
      <alignment vertical="center"/>
    </xf>
    <xf numFmtId="0" fontId="13" fillId="0" borderId="34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 wrapText="1"/>
    </xf>
    <xf numFmtId="0" fontId="15" fillId="0" borderId="37" xfId="0" applyFont="1" applyBorder="1" applyAlignment="1">
      <alignment wrapText="1"/>
    </xf>
    <xf numFmtId="0" fontId="19" fillId="0" borderId="5" xfId="0" applyFont="1" applyBorder="1" applyAlignment="1">
      <alignment vertical="center" wrapText="1"/>
    </xf>
    <xf numFmtId="0" fontId="13" fillId="0" borderId="5" xfId="0" applyFont="1" applyBorder="1"/>
    <xf numFmtId="4" fontId="2" fillId="3" borderId="24" xfId="0" applyNumberFormat="1" applyFont="1" applyFill="1" applyBorder="1" applyAlignment="1">
      <alignment horizontal="center" vertical="center"/>
    </xf>
    <xf numFmtId="0" fontId="12" fillId="3" borderId="21" xfId="0" applyFont="1" applyFill="1" applyBorder="1" applyAlignment="1">
      <alignment vertical="center"/>
    </xf>
    <xf numFmtId="0" fontId="13" fillId="0" borderId="8" xfId="0" applyFont="1" applyBorder="1"/>
    <xf numFmtId="0" fontId="10" fillId="0" borderId="5" xfId="0" applyFont="1" applyBorder="1" applyAlignment="1">
      <alignment vertical="center"/>
    </xf>
    <xf numFmtId="0" fontId="13" fillId="0" borderId="19" xfId="0" applyFont="1" applyBorder="1" applyAlignment="1">
      <alignment vertical="center"/>
    </xf>
    <xf numFmtId="0" fontId="19" fillId="0" borderId="5" xfId="0" applyFont="1" applyBorder="1"/>
    <xf numFmtId="0" fontId="19" fillId="0" borderId="9" xfId="0" applyFont="1" applyBorder="1"/>
    <xf numFmtId="4" fontId="5" fillId="0" borderId="7" xfId="0" applyNumberFormat="1" applyFont="1" applyBorder="1" applyAlignment="1">
      <alignment horizontal="center" vertical="center"/>
    </xf>
    <xf numFmtId="4" fontId="5" fillId="3" borderId="7" xfId="0" applyNumberFormat="1" applyFont="1" applyFill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4" fontId="5" fillId="0" borderId="26" xfId="0" applyNumberFormat="1" applyFont="1" applyBorder="1" applyAlignment="1">
      <alignment horizontal="center" vertical="center"/>
    </xf>
    <xf numFmtId="4" fontId="6" fillId="3" borderId="26" xfId="0" applyNumberFormat="1" applyFont="1" applyFill="1" applyBorder="1" applyAlignment="1">
      <alignment horizontal="center" vertical="center"/>
    </xf>
    <xf numFmtId="4" fontId="5" fillId="0" borderId="30" xfId="0" applyNumberFormat="1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" fontId="2" fillId="0" borderId="43" xfId="0" applyNumberFormat="1" applyFont="1" applyBorder="1" applyAlignment="1">
      <alignment horizontal="center" vertical="center"/>
    </xf>
    <xf numFmtId="4" fontId="9" fillId="3" borderId="44" xfId="0" applyNumberFormat="1" applyFont="1" applyFill="1" applyBorder="1" applyAlignment="1">
      <alignment horizontal="center" vertical="center"/>
    </xf>
    <xf numFmtId="4" fontId="5" fillId="0" borderId="44" xfId="0" applyNumberFormat="1" applyFont="1" applyBorder="1" applyAlignment="1">
      <alignment horizontal="center" vertical="center"/>
    </xf>
    <xf numFmtId="4" fontId="5" fillId="3" borderId="44" xfId="0" applyNumberFormat="1" applyFont="1" applyFill="1" applyBorder="1" applyAlignment="1">
      <alignment horizontal="center" vertical="center"/>
    </xf>
    <xf numFmtId="4" fontId="5" fillId="0" borderId="45" xfId="0" applyNumberFormat="1" applyFont="1" applyBorder="1" applyAlignment="1">
      <alignment horizontal="center" vertical="center"/>
    </xf>
    <xf numFmtId="4" fontId="5" fillId="4" borderId="43" xfId="0" applyNumberFormat="1" applyFont="1" applyFill="1" applyBorder="1" applyAlignment="1">
      <alignment horizontal="center" vertical="center"/>
    </xf>
    <xf numFmtId="4" fontId="2" fillId="0" borderId="46" xfId="0" applyNumberFormat="1" applyFont="1" applyBorder="1" applyAlignment="1">
      <alignment horizontal="center" vertical="center"/>
    </xf>
    <xf numFmtId="4" fontId="9" fillId="3" borderId="47" xfId="0" applyNumberFormat="1" applyFont="1" applyFill="1" applyBorder="1" applyAlignment="1">
      <alignment horizontal="center" vertical="center"/>
    </xf>
    <xf numFmtId="4" fontId="5" fillId="0" borderId="47" xfId="0" applyNumberFormat="1" applyFont="1" applyBorder="1" applyAlignment="1">
      <alignment horizontal="center" vertical="center"/>
    </xf>
    <xf numFmtId="4" fontId="5" fillId="3" borderId="47" xfId="0" applyNumberFormat="1" applyFont="1" applyFill="1" applyBorder="1" applyAlignment="1">
      <alignment horizontal="center" vertical="center"/>
    </xf>
    <xf numFmtId="4" fontId="5" fillId="0" borderId="50" xfId="0" applyNumberFormat="1" applyFont="1" applyBorder="1" applyAlignment="1">
      <alignment horizontal="center" vertical="center"/>
    </xf>
    <xf numFmtId="4" fontId="6" fillId="4" borderId="51" xfId="0" applyNumberFormat="1" applyFont="1" applyFill="1" applyBorder="1" applyAlignment="1">
      <alignment horizontal="center" vertical="center"/>
    </xf>
    <xf numFmtId="4" fontId="5" fillId="4" borderId="51" xfId="0" applyNumberFormat="1" applyFont="1" applyFill="1" applyBorder="1" applyAlignment="1">
      <alignment horizontal="center" vertical="center"/>
    </xf>
    <xf numFmtId="4" fontId="19" fillId="3" borderId="47" xfId="0" applyNumberFormat="1" applyFont="1" applyFill="1" applyBorder="1" applyAlignment="1">
      <alignment horizontal="center" vertical="center"/>
    </xf>
    <xf numFmtId="4" fontId="5" fillId="8" borderId="47" xfId="0" applyNumberFormat="1" applyFont="1" applyFill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4" fontId="2" fillId="0" borderId="41" xfId="0" applyNumberFormat="1" applyFont="1" applyBorder="1" applyAlignment="1">
      <alignment horizontal="center" vertical="center"/>
    </xf>
    <xf numFmtId="4" fontId="2" fillId="3" borderId="53" xfId="0" applyNumberFormat="1" applyFont="1" applyFill="1" applyBorder="1" applyAlignment="1">
      <alignment horizontal="center" vertical="center"/>
    </xf>
    <xf numFmtId="4" fontId="5" fillId="0" borderId="54" xfId="0" applyNumberFormat="1" applyFont="1" applyBorder="1" applyAlignment="1">
      <alignment horizontal="center" vertical="center"/>
    </xf>
    <xf numFmtId="4" fontId="6" fillId="3" borderId="54" xfId="0" applyNumberFormat="1" applyFont="1" applyFill="1" applyBorder="1" applyAlignment="1">
      <alignment horizontal="center" vertical="center"/>
    </xf>
    <xf numFmtId="4" fontId="5" fillId="0" borderId="55" xfId="0" applyNumberFormat="1" applyFont="1" applyBorder="1" applyAlignment="1">
      <alignment horizontal="center" vertical="center"/>
    </xf>
    <xf numFmtId="164" fontId="5" fillId="4" borderId="56" xfId="0" applyNumberFormat="1" applyFont="1" applyFill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2" fillId="3" borderId="57" xfId="0" applyNumberFormat="1" applyFont="1" applyFill="1" applyBorder="1" applyAlignment="1">
      <alignment horizontal="center" vertical="center"/>
    </xf>
    <xf numFmtId="4" fontId="6" fillId="3" borderId="47" xfId="0" applyNumberFormat="1" applyFont="1" applyFill="1" applyBorder="1" applyAlignment="1">
      <alignment horizontal="center" vertical="center"/>
    </xf>
    <xf numFmtId="4" fontId="5" fillId="0" borderId="58" xfId="0" applyNumberFormat="1" applyFont="1" applyBorder="1" applyAlignment="1">
      <alignment horizontal="center" vertical="center"/>
    </xf>
    <xf numFmtId="4" fontId="6" fillId="4" borderId="59" xfId="0" applyNumberFormat="1" applyFont="1" applyFill="1" applyBorder="1" applyAlignment="1">
      <alignment horizontal="center" vertical="center"/>
    </xf>
    <xf numFmtId="4" fontId="5" fillId="8" borderId="54" xfId="0" applyNumberFormat="1" applyFont="1" applyFill="1" applyBorder="1" applyAlignment="1">
      <alignment horizontal="center" vertical="center"/>
    </xf>
    <xf numFmtId="164" fontId="5" fillId="4" borderId="59" xfId="0" applyNumberFormat="1" applyFont="1" applyFill="1" applyBorder="1" applyAlignment="1">
      <alignment horizontal="center" vertical="center"/>
    </xf>
    <xf numFmtId="4" fontId="2" fillId="3" borderId="47" xfId="0" applyNumberFormat="1" applyFont="1" applyFill="1" applyBorder="1" applyAlignment="1">
      <alignment vertical="center"/>
    </xf>
    <xf numFmtId="4" fontId="6" fillId="3" borderId="47" xfId="0" applyNumberFormat="1" applyFont="1" applyFill="1" applyBorder="1" applyAlignment="1">
      <alignment vertical="center"/>
    </xf>
    <xf numFmtId="4" fontId="6" fillId="0" borderId="50" xfId="0" applyNumberFormat="1" applyFont="1" applyBorder="1" applyAlignment="1">
      <alignment horizontal="center" vertical="center"/>
    </xf>
    <xf numFmtId="164" fontId="2" fillId="0" borderId="46" xfId="0" applyNumberFormat="1" applyFont="1" applyBorder="1" applyAlignment="1">
      <alignment horizontal="center" vertical="center"/>
    </xf>
    <xf numFmtId="164" fontId="2" fillId="3" borderId="47" xfId="0" applyNumberFormat="1" applyFont="1" applyFill="1" applyBorder="1" applyAlignment="1">
      <alignment horizontal="center" vertical="center"/>
    </xf>
    <xf numFmtId="164" fontId="5" fillId="0" borderId="47" xfId="0" applyNumberFormat="1" applyFont="1" applyBorder="1" applyAlignment="1">
      <alignment horizontal="center" vertical="center"/>
    </xf>
    <xf numFmtId="164" fontId="6" fillId="3" borderId="47" xfId="0" applyNumberFormat="1" applyFont="1" applyFill="1" applyBorder="1" applyAlignment="1">
      <alignment horizontal="center" vertical="center"/>
    </xf>
    <xf numFmtId="164" fontId="6" fillId="0" borderId="50" xfId="0" applyNumberFormat="1" applyFont="1" applyBorder="1" applyAlignment="1">
      <alignment horizontal="center" vertical="center"/>
    </xf>
    <xf numFmtId="164" fontId="5" fillId="4" borderId="51" xfId="0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4" fontId="5" fillId="0" borderId="47" xfId="0" applyNumberFormat="1" applyFont="1" applyBorder="1" applyAlignment="1">
      <alignment horizontal="center"/>
    </xf>
    <xf numFmtId="4" fontId="7" fillId="0" borderId="39" xfId="0" applyNumberFormat="1" applyFont="1" applyBorder="1" applyAlignment="1">
      <alignment horizontal="center" vertical="center"/>
    </xf>
    <xf numFmtId="164" fontId="26" fillId="4" borderId="51" xfId="0" applyNumberFormat="1" applyFont="1" applyFill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4" fontId="2" fillId="0" borderId="61" xfId="0" applyNumberFormat="1" applyFont="1" applyBorder="1" applyAlignment="1">
      <alignment horizontal="center" vertical="center"/>
    </xf>
    <xf numFmtId="0" fontId="2" fillId="3" borderId="57" xfId="0" applyFont="1" applyFill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7" fillId="0" borderId="61" xfId="0" applyNumberFormat="1" applyFont="1" applyBorder="1" applyAlignment="1">
      <alignment horizontal="center" vertical="center"/>
    </xf>
    <xf numFmtId="4" fontId="2" fillId="3" borderId="57" xfId="0" applyNumberFormat="1" applyFont="1" applyFill="1" applyBorder="1" applyAlignment="1">
      <alignment vertical="center"/>
    </xf>
    <xf numFmtId="164" fontId="16" fillId="0" borderId="39" xfId="1" applyNumberFormat="1" applyFont="1" applyBorder="1" applyAlignment="1">
      <alignment horizontal="center" vertical="center"/>
    </xf>
    <xf numFmtId="4" fontId="6" fillId="8" borderId="0" xfId="0" applyNumberFormat="1" applyFont="1" applyFill="1" applyAlignment="1">
      <alignment horizontal="center" vertical="center"/>
    </xf>
    <xf numFmtId="0" fontId="0" fillId="8" borderId="0" xfId="0" applyFill="1"/>
    <xf numFmtId="4" fontId="6" fillId="4" borderId="39" xfId="0" applyNumberFormat="1" applyFont="1" applyFill="1" applyBorder="1" applyAlignment="1">
      <alignment horizontal="center" vertical="center"/>
    </xf>
    <xf numFmtId="164" fontId="26" fillId="4" borderId="39" xfId="0" applyNumberFormat="1" applyFont="1" applyFill="1" applyBorder="1" applyAlignment="1">
      <alignment horizontal="center" vertical="center"/>
    </xf>
    <xf numFmtId="4" fontId="5" fillId="7" borderId="47" xfId="0" applyNumberFormat="1" applyFont="1" applyFill="1" applyBorder="1" applyAlignment="1">
      <alignment horizontal="center" vertical="center"/>
    </xf>
    <xf numFmtId="4" fontId="5" fillId="7" borderId="48" xfId="0" applyNumberFormat="1" applyFont="1" applyFill="1" applyBorder="1" applyAlignment="1">
      <alignment horizontal="center" vertical="center"/>
    </xf>
    <xf numFmtId="4" fontId="5" fillId="7" borderId="49" xfId="0" applyNumberFormat="1" applyFont="1" applyFill="1" applyBorder="1" applyAlignment="1">
      <alignment horizontal="center" vertical="center"/>
    </xf>
    <xf numFmtId="4" fontId="5" fillId="7" borderId="50" xfId="0" applyNumberFormat="1" applyFont="1" applyFill="1" applyBorder="1" applyAlignment="1">
      <alignment horizontal="center" vertical="center"/>
    </xf>
    <xf numFmtId="4" fontId="5" fillId="7" borderId="58" xfId="0" applyNumberFormat="1" applyFont="1" applyFill="1" applyBorder="1" applyAlignment="1">
      <alignment horizontal="center" vertical="center"/>
    </xf>
    <xf numFmtId="4" fontId="5" fillId="7" borderId="47" xfId="0" applyNumberFormat="1" applyFont="1" applyFill="1" applyBorder="1" applyAlignment="1">
      <alignment horizontal="center"/>
    </xf>
    <xf numFmtId="4" fontId="5" fillId="7" borderId="50" xfId="0" applyNumberFormat="1" applyFont="1" applyFill="1" applyBorder="1" applyAlignment="1">
      <alignment horizontal="center"/>
    </xf>
    <xf numFmtId="0" fontId="17" fillId="0" borderId="39" xfId="0" applyFont="1" applyBorder="1" applyAlignment="1">
      <alignment vertical="center" wrapText="1"/>
    </xf>
    <xf numFmtId="4" fontId="4" fillId="0" borderId="39" xfId="0" applyNumberFormat="1" applyFont="1" applyBorder="1" applyAlignment="1">
      <alignment horizontal="center" vertical="center"/>
    </xf>
    <xf numFmtId="4" fontId="4" fillId="0" borderId="61" xfId="0" applyNumberFormat="1" applyFont="1" applyBorder="1" applyAlignment="1">
      <alignment horizontal="center" vertical="center"/>
    </xf>
    <xf numFmtId="0" fontId="24" fillId="6" borderId="38" xfId="0" applyFont="1" applyFill="1" applyBorder="1" applyAlignment="1">
      <alignment horizontal="center" vertical="center" wrapText="1"/>
    </xf>
    <xf numFmtId="0" fontId="24" fillId="6" borderId="40" xfId="0" applyFont="1" applyFill="1" applyBorder="1" applyAlignment="1">
      <alignment horizontal="center" vertical="center" wrapText="1"/>
    </xf>
    <xf numFmtId="0" fontId="24" fillId="6" borderId="41" xfId="0" applyFont="1" applyFill="1" applyBorder="1" applyAlignment="1">
      <alignment horizontal="center" vertical="center" wrapText="1"/>
    </xf>
    <xf numFmtId="0" fontId="25" fillId="7" borderId="38" xfId="0" applyFont="1" applyFill="1" applyBorder="1" applyAlignment="1">
      <alignment horizontal="center" vertical="center"/>
    </xf>
    <xf numFmtId="0" fontId="25" fillId="7" borderId="40" xfId="0" applyFont="1" applyFill="1" applyBorder="1" applyAlignment="1">
      <alignment horizontal="center" vertical="center"/>
    </xf>
    <xf numFmtId="0" fontId="25" fillId="7" borderId="41" xfId="0" applyFont="1" applyFill="1" applyBorder="1" applyAlignment="1">
      <alignment horizontal="center" vertical="center"/>
    </xf>
    <xf numFmtId="0" fontId="2" fillId="0" borderId="14" xfId="0" applyFont="1" applyBorder="1" applyAlignment="1">
      <alignment vertical="center"/>
    </xf>
  </cellXfs>
  <cellStyles count="3">
    <cellStyle name="Lien hypertexte" xfId="2" builtinId="8"/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D7CEC7"/>
      <color rgb="FF93A4D9"/>
      <color rgb="FFAA23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amsung.com/fr/cooking-appliances/ovens/nv7000b-4series-dual-cook-simple-steam-4series-dual-cook-simple-steam-nv7b44503as-u1/" TargetMode="External"/><Relationship Id="rId3" Type="http://schemas.openxmlformats.org/officeDocument/2006/relationships/hyperlink" Target="https://www.siemens-home.bsh-group.com/fr/fr/product/lave-vaisselle/lave-vaisselle-encastrables/lave-vaisselle-tout-integrables/lave-vaisselle-tout-integrables-60-cm/SN63EX06VE" TargetMode="External"/><Relationship Id="rId7" Type="http://schemas.openxmlformats.org/officeDocument/2006/relationships/hyperlink" Target="https://www.samsung.com/fr/support/model/MS32DG4504GTE1/" TargetMode="External"/><Relationship Id="rId12" Type="http://schemas.openxmlformats.org/officeDocument/2006/relationships/hyperlink" Target="https://www.reuter.com/fr-fr/p/viverso-x-sense/1579540184530802/1180430" TargetMode="External"/><Relationship Id="rId2" Type="http://schemas.openxmlformats.org/officeDocument/2006/relationships/hyperlink" Target="https://www.etsy.com/fr/listing/1181648642/applique-avec-verre-en-cristal-de-murano?ls=s&amp;ga_order=most_relevant&amp;ga_search_type=all&amp;ga_view_type=gallery&amp;ga_search_query=appliques++avec+selles+en+verre+de+Murano&amp;ref=sr_gallery-1-16&amp;sr_prefetch=1&amp;pf_from=search&amp;nob=1&amp;local_signal_search=1&amp;content_source=4ca3eb6e-7989-4347-93d5-fb045c581d0b%253ALTa99ecfd4dfbdc201b2245399153ea7196ae2234b&amp;organic_search_click=1&amp;logging_key=4ca3eb6e-7989-4347-93d5-fb045c581d0b%3ALTa99ecfd4dfbdc201b2245399153ea7196ae2234b" TargetMode="External"/><Relationship Id="rId1" Type="http://schemas.openxmlformats.org/officeDocument/2006/relationships/hyperlink" Target="https://www.etsy.com/fr/listing/1661023194/plafonnier-tronchi-en-verre-de-murano?ls=a&amp;ga_order=most_relevant&amp;ga_search_type=all&amp;ga_view_type=gallery&amp;ga_search_query=murano&amp;ref=sc_gallery-1-1&amp;sr_prefetch=1&amp;pf_from=search&amp;etp=1&amp;cns=1&amp;sts=1&amp;local_signal_search=1&amp;plkey=LT5ee76246722e2b1120214c7793d7d4b4e39980a0%3A1661023194" TargetMode="External"/><Relationship Id="rId6" Type="http://schemas.openxmlformats.org/officeDocument/2006/relationships/hyperlink" Target="https://www.siemens-home.bsh-group.com/fr/fr/product/froid/refrigerateurs-et-congelateurs-integrables/refrigerateurs-integrables/KI72LADE0" TargetMode="External"/><Relationship Id="rId11" Type="http://schemas.openxmlformats.org/officeDocument/2006/relationships/hyperlink" Target="https://www.reuter.com/fr-fr/p/viverso-x-sense/1579540184530802/1180430" TargetMode="External"/><Relationship Id="rId5" Type="http://schemas.openxmlformats.org/officeDocument/2006/relationships/hyperlink" Target="https://www.falmec.com/fr-fr/produits/plaque-a-induction-90-cm/" TargetMode="External"/><Relationship Id="rId10" Type="http://schemas.openxmlformats.org/officeDocument/2006/relationships/hyperlink" Target="https://www.reuter.com/fr-fr/p/viverso-x-sense/1579540181347281/1179029" TargetMode="External"/><Relationship Id="rId4" Type="http://schemas.openxmlformats.org/officeDocument/2006/relationships/hyperlink" Target="https://www.falmec.com/fr-fr/produits/down-draft/" TargetMode="External"/><Relationship Id="rId9" Type="http://schemas.openxmlformats.org/officeDocument/2006/relationships/hyperlink" Target="https://www.samsung.com/fr/cooking-appliances/ovens/nv7000b-4series-dual-cook-4series-dual-cook-nv7b4420zas-u1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K467"/>
  <sheetViews>
    <sheetView tabSelected="1" topLeftCell="B13" zoomScale="85" zoomScaleNormal="85" workbookViewId="0">
      <selection activeCell="C37" sqref="C37"/>
    </sheetView>
  </sheetViews>
  <sheetFormatPr baseColWidth="10" defaultColWidth="12.5703125" defaultRowHeight="15.75" customHeight="1" x14ac:dyDescent="0.2"/>
  <cols>
    <col min="1" max="2" width="5.42578125" customWidth="1"/>
    <col min="3" max="4" width="90.7109375" customWidth="1"/>
    <col min="5" max="5" width="7.5703125" customWidth="1"/>
    <col min="7" max="8" width="20.7109375" customWidth="1"/>
  </cols>
  <sheetData>
    <row r="1" spans="1:10" ht="270.75" customHeight="1" thickBot="1" x14ac:dyDescent="0.25">
      <c r="A1" s="3"/>
      <c r="B1" s="2"/>
      <c r="C1" s="169" t="s">
        <v>115</v>
      </c>
      <c r="D1" s="170"/>
      <c r="E1" s="170"/>
      <c r="F1" s="170"/>
      <c r="G1" s="170"/>
      <c r="H1" s="170"/>
      <c r="I1" s="170"/>
      <c r="J1" s="171"/>
    </row>
    <row r="2" spans="1:10" ht="55.5" customHeight="1" thickBot="1" x14ac:dyDescent="0.25">
      <c r="A2" s="3"/>
      <c r="B2" s="2"/>
      <c r="C2" s="166" t="s">
        <v>67</v>
      </c>
      <c r="D2" s="172" t="s">
        <v>116</v>
      </c>
      <c r="E2" s="173"/>
      <c r="F2" s="173"/>
      <c r="G2" s="173"/>
      <c r="H2" s="173"/>
      <c r="I2" s="173"/>
      <c r="J2" s="174"/>
    </row>
    <row r="3" spans="1:10" ht="15" x14ac:dyDescent="0.2">
      <c r="A3" s="3"/>
      <c r="B3" s="2"/>
      <c r="C3" s="1"/>
      <c r="D3" s="4"/>
      <c r="E3" s="3"/>
      <c r="F3" s="5"/>
      <c r="G3" s="5"/>
      <c r="H3" s="4"/>
    </row>
    <row r="4" spans="1:10" ht="15" x14ac:dyDescent="0.2">
      <c r="A4" s="3"/>
      <c r="B4" s="2"/>
      <c r="C4" s="6"/>
      <c r="D4" s="4"/>
      <c r="E4" s="3"/>
      <c r="F4" s="5"/>
      <c r="G4" s="5"/>
      <c r="H4" s="4"/>
    </row>
    <row r="5" spans="1:10" x14ac:dyDescent="0.2">
      <c r="A5" s="7"/>
      <c r="B5" s="52"/>
      <c r="C5" s="8" t="s">
        <v>27</v>
      </c>
      <c r="D5" s="8"/>
      <c r="E5" s="7"/>
      <c r="F5" s="7"/>
      <c r="G5" s="9"/>
      <c r="H5" s="9"/>
      <c r="I5" s="9"/>
      <c r="J5" s="9"/>
    </row>
    <row r="6" spans="1:10" ht="12.75" x14ac:dyDescent="0.2">
      <c r="A6" s="10"/>
      <c r="B6" s="11"/>
      <c r="C6" s="12" t="s">
        <v>64</v>
      </c>
      <c r="D6" s="12"/>
      <c r="E6" s="10"/>
      <c r="F6" s="13"/>
      <c r="G6" s="13"/>
      <c r="H6" s="12"/>
    </row>
    <row r="7" spans="1:10" ht="13.5" thickBot="1" x14ac:dyDescent="0.25">
      <c r="A7" s="10"/>
      <c r="B7" s="10"/>
      <c r="C7" s="12"/>
      <c r="D7" s="12"/>
      <c r="E7" s="10"/>
      <c r="F7" s="10"/>
      <c r="G7" s="13"/>
      <c r="H7" s="13"/>
    </row>
    <row r="8" spans="1:10" ht="13.5" thickBot="1" x14ac:dyDescent="0.25">
      <c r="A8" s="10"/>
      <c r="B8" s="10"/>
      <c r="C8" s="74" t="s">
        <v>2</v>
      </c>
      <c r="D8" s="79" t="s">
        <v>69</v>
      </c>
      <c r="E8" s="15" t="s">
        <v>3</v>
      </c>
      <c r="F8" s="103" t="s">
        <v>4</v>
      </c>
      <c r="G8" s="111" t="s">
        <v>5</v>
      </c>
      <c r="H8" s="111" t="s">
        <v>0</v>
      </c>
      <c r="I8" s="105" t="s">
        <v>117</v>
      </c>
      <c r="J8" s="16" t="s">
        <v>118</v>
      </c>
    </row>
    <row r="9" spans="1:10" ht="12.75" x14ac:dyDescent="0.2">
      <c r="A9" s="10"/>
      <c r="B9" s="10"/>
      <c r="C9" s="75" t="s">
        <v>12</v>
      </c>
      <c r="D9" s="21"/>
      <c r="E9" s="24"/>
      <c r="F9" s="21"/>
      <c r="G9" s="112"/>
      <c r="H9" s="112"/>
      <c r="I9" s="106"/>
      <c r="J9" s="20"/>
    </row>
    <row r="10" spans="1:10" ht="25.5" x14ac:dyDescent="0.2">
      <c r="A10" s="10"/>
      <c r="B10" s="10"/>
      <c r="C10" s="23" t="s">
        <v>28</v>
      </c>
      <c r="D10" s="82" t="s">
        <v>84</v>
      </c>
      <c r="E10" s="54" t="s">
        <v>17</v>
      </c>
      <c r="F10" s="17">
        <v>1</v>
      </c>
      <c r="G10" s="159">
        <v>0</v>
      </c>
      <c r="H10" s="113">
        <f>G10*F10</f>
        <v>0</v>
      </c>
      <c r="I10" s="107">
        <f>H10*0.2</f>
        <v>0</v>
      </c>
      <c r="J10" s="97">
        <f>H10+I10</f>
        <v>0</v>
      </c>
    </row>
    <row r="11" spans="1:10" ht="25.5" x14ac:dyDescent="0.2">
      <c r="A11" s="10"/>
      <c r="B11" s="10"/>
      <c r="C11" s="23" t="s">
        <v>29</v>
      </c>
      <c r="D11" s="82" t="s">
        <v>86</v>
      </c>
      <c r="E11" s="18" t="s">
        <v>17</v>
      </c>
      <c r="F11" s="17">
        <v>1</v>
      </c>
      <c r="G11" s="159">
        <v>0</v>
      </c>
      <c r="H11" s="113">
        <f t="shared" ref="H11:H15" si="0">G11*F11</f>
        <v>0</v>
      </c>
      <c r="I11" s="107">
        <f t="shared" ref="I11:I15" si="1">H11*0.2</f>
        <v>0</v>
      </c>
      <c r="J11" s="97">
        <f t="shared" ref="J11:J15" si="2">H11+I11</f>
        <v>0</v>
      </c>
    </row>
    <row r="12" spans="1:10" ht="12.75" x14ac:dyDescent="0.2">
      <c r="A12" s="10"/>
      <c r="B12" s="10"/>
      <c r="C12" s="23" t="s">
        <v>125</v>
      </c>
      <c r="D12" s="80" t="s">
        <v>70</v>
      </c>
      <c r="E12" s="18" t="s">
        <v>17</v>
      </c>
      <c r="F12" s="17">
        <v>1</v>
      </c>
      <c r="G12" s="159">
        <v>0</v>
      </c>
      <c r="H12" s="113">
        <f t="shared" si="0"/>
        <v>0</v>
      </c>
      <c r="I12" s="107">
        <f t="shared" si="1"/>
        <v>0</v>
      </c>
      <c r="J12" s="97">
        <f t="shared" si="2"/>
        <v>0</v>
      </c>
    </row>
    <row r="13" spans="1:10" ht="12.75" x14ac:dyDescent="0.2">
      <c r="A13" s="10"/>
      <c r="B13" s="10"/>
      <c r="C13" s="23" t="s">
        <v>124</v>
      </c>
      <c r="D13" s="57" t="s">
        <v>85</v>
      </c>
      <c r="E13" s="17" t="s">
        <v>17</v>
      </c>
      <c r="F13" s="17">
        <v>1</v>
      </c>
      <c r="G13" s="160">
        <v>0</v>
      </c>
      <c r="H13" s="113">
        <f t="shared" si="0"/>
        <v>0</v>
      </c>
      <c r="I13" s="107">
        <f t="shared" si="1"/>
        <v>0</v>
      </c>
      <c r="J13" s="97">
        <f t="shared" si="2"/>
        <v>0</v>
      </c>
    </row>
    <row r="14" spans="1:10" ht="12.75" x14ac:dyDescent="0.2">
      <c r="A14" s="10"/>
      <c r="B14" s="10"/>
      <c r="C14" s="23" t="s">
        <v>123</v>
      </c>
      <c r="D14" s="53" t="s">
        <v>87</v>
      </c>
      <c r="E14" s="18" t="s">
        <v>17</v>
      </c>
      <c r="F14" s="17">
        <v>1</v>
      </c>
      <c r="G14" s="159">
        <v>0</v>
      </c>
      <c r="H14" s="113">
        <f t="shared" si="0"/>
        <v>0</v>
      </c>
      <c r="I14" s="107">
        <f t="shared" si="1"/>
        <v>0</v>
      </c>
      <c r="J14" s="97">
        <f t="shared" si="2"/>
        <v>0</v>
      </c>
    </row>
    <row r="15" spans="1:10" ht="12.75" x14ac:dyDescent="0.2">
      <c r="A15" s="10"/>
      <c r="B15" s="10"/>
      <c r="C15" s="23" t="s">
        <v>121</v>
      </c>
      <c r="D15" s="78" t="s">
        <v>68</v>
      </c>
      <c r="E15" s="18" t="s">
        <v>17</v>
      </c>
      <c r="F15" s="17">
        <v>1</v>
      </c>
      <c r="G15" s="159">
        <v>0</v>
      </c>
      <c r="H15" s="113">
        <f t="shared" si="0"/>
        <v>0</v>
      </c>
      <c r="I15" s="107">
        <f t="shared" si="1"/>
        <v>0</v>
      </c>
      <c r="J15" s="97">
        <f t="shared" si="2"/>
        <v>0</v>
      </c>
    </row>
    <row r="16" spans="1:10" ht="12.75" x14ac:dyDescent="0.2">
      <c r="A16" s="10"/>
      <c r="B16" s="10"/>
      <c r="C16" s="75" t="s">
        <v>15</v>
      </c>
      <c r="D16" s="21"/>
      <c r="E16" s="24"/>
      <c r="F16" s="21"/>
      <c r="G16" s="114"/>
      <c r="H16" s="114"/>
      <c r="I16" s="108"/>
      <c r="J16" s="98"/>
    </row>
    <row r="17" spans="1:10" ht="25.5" x14ac:dyDescent="0.2">
      <c r="A17" s="10"/>
      <c r="B17" s="10"/>
      <c r="C17" s="23" t="s">
        <v>28</v>
      </c>
      <c r="D17" s="82" t="s">
        <v>84</v>
      </c>
      <c r="E17" s="18" t="s">
        <v>17</v>
      </c>
      <c r="F17" s="17">
        <v>1</v>
      </c>
      <c r="G17" s="159">
        <v>0</v>
      </c>
      <c r="H17" s="113">
        <f>G17*F17</f>
        <v>0</v>
      </c>
      <c r="I17" s="107">
        <f>H17*0.2</f>
        <v>0</v>
      </c>
      <c r="J17" s="97">
        <f>H17+I17</f>
        <v>0</v>
      </c>
    </row>
    <row r="18" spans="1:10" ht="12.75" x14ac:dyDescent="0.2">
      <c r="A18" s="10"/>
      <c r="B18" s="10"/>
      <c r="C18" s="23" t="s">
        <v>122</v>
      </c>
      <c r="D18" s="53" t="s">
        <v>87</v>
      </c>
      <c r="E18" s="39" t="s">
        <v>17</v>
      </c>
      <c r="F18" s="104">
        <v>1</v>
      </c>
      <c r="G18" s="161">
        <v>0</v>
      </c>
      <c r="H18" s="113">
        <f t="shared" ref="H18:H21" si="3">G18*F18</f>
        <v>0</v>
      </c>
      <c r="I18" s="107">
        <f t="shared" ref="I18:I21" si="4">H18*0.2</f>
        <v>0</v>
      </c>
      <c r="J18" s="97">
        <f t="shared" ref="J18:J21" si="5">H18+I18</f>
        <v>0</v>
      </c>
    </row>
    <row r="19" spans="1:10" ht="12.75" x14ac:dyDescent="0.2">
      <c r="A19" s="10"/>
      <c r="B19" s="10"/>
      <c r="C19" s="23" t="s">
        <v>121</v>
      </c>
      <c r="D19" s="78" t="s">
        <v>68</v>
      </c>
      <c r="E19" s="39" t="s">
        <v>17</v>
      </c>
      <c r="F19" s="104">
        <v>1</v>
      </c>
      <c r="G19" s="161">
        <v>0</v>
      </c>
      <c r="H19" s="113">
        <f t="shared" si="3"/>
        <v>0</v>
      </c>
      <c r="I19" s="107">
        <f t="shared" si="4"/>
        <v>0</v>
      </c>
      <c r="J19" s="97">
        <f t="shared" si="5"/>
        <v>0</v>
      </c>
    </row>
    <row r="20" spans="1:10" ht="38.25" x14ac:dyDescent="0.2">
      <c r="A20" s="10"/>
      <c r="B20" s="10"/>
      <c r="C20" s="175" t="s">
        <v>120</v>
      </c>
      <c r="D20" s="88" t="s">
        <v>89</v>
      </c>
      <c r="E20" s="39" t="s">
        <v>17</v>
      </c>
      <c r="F20" s="104">
        <v>1</v>
      </c>
      <c r="G20" s="161">
        <v>0</v>
      </c>
      <c r="H20" s="113">
        <f t="shared" si="3"/>
        <v>0</v>
      </c>
      <c r="I20" s="107">
        <f t="shared" si="4"/>
        <v>0</v>
      </c>
      <c r="J20" s="97">
        <f t="shared" si="5"/>
        <v>0</v>
      </c>
    </row>
    <row r="21" spans="1:10" ht="25.5" x14ac:dyDescent="0.2">
      <c r="A21" s="10"/>
      <c r="B21" s="10"/>
      <c r="C21" s="175" t="s">
        <v>119</v>
      </c>
      <c r="D21" s="82" t="s">
        <v>88</v>
      </c>
      <c r="E21" s="39" t="s">
        <v>17</v>
      </c>
      <c r="F21" s="104">
        <v>1</v>
      </c>
      <c r="G21" s="161">
        <v>0</v>
      </c>
      <c r="H21" s="113">
        <f t="shared" si="3"/>
        <v>0</v>
      </c>
      <c r="I21" s="107">
        <f t="shared" si="4"/>
        <v>0</v>
      </c>
      <c r="J21" s="97">
        <f t="shared" si="5"/>
        <v>0</v>
      </c>
    </row>
    <row r="22" spans="1:10" ht="13.5" thickBot="1" x14ac:dyDescent="0.25">
      <c r="A22" s="10"/>
      <c r="B22" s="10"/>
      <c r="C22" s="26" t="s">
        <v>9</v>
      </c>
      <c r="D22" s="19" t="s">
        <v>6</v>
      </c>
      <c r="E22" s="19" t="s">
        <v>6</v>
      </c>
      <c r="F22" s="19" t="s">
        <v>6</v>
      </c>
      <c r="G22" s="162" t="s">
        <v>6</v>
      </c>
      <c r="H22" s="115" t="s">
        <v>6</v>
      </c>
      <c r="I22" s="109" t="s">
        <v>6</v>
      </c>
      <c r="J22" s="99" t="s">
        <v>6</v>
      </c>
    </row>
    <row r="23" spans="1:10" ht="13.5" thickBot="1" x14ac:dyDescent="0.25">
      <c r="A23" s="40"/>
      <c r="B23" s="40"/>
      <c r="C23" s="41"/>
      <c r="D23" s="41"/>
      <c r="E23" s="40"/>
      <c r="F23" s="40"/>
      <c r="G23" s="116" t="s">
        <v>1</v>
      </c>
      <c r="H23" s="117">
        <f>H10+H11+H12+H13+H14+H15+H17+H18+H19+H20+H21</f>
        <v>0</v>
      </c>
      <c r="I23" s="110">
        <f>I10+I11+I12+I13+I14+I15+I17+I18+I19+I20+I21</f>
        <v>0</v>
      </c>
      <c r="J23" s="42">
        <f>J10+J11+J12+J13+J14+J15+J17+J18+J19+J20+J21</f>
        <v>0</v>
      </c>
    </row>
    <row r="24" spans="1:10" ht="12.75" x14ac:dyDescent="0.2">
      <c r="A24" s="10"/>
      <c r="B24" s="10"/>
      <c r="C24" s="12"/>
      <c r="D24" s="12"/>
      <c r="E24" s="10"/>
      <c r="F24" s="10"/>
      <c r="G24" s="13"/>
      <c r="H24" s="13"/>
    </row>
    <row r="25" spans="1:10" x14ac:dyDescent="0.2">
      <c r="A25" s="7"/>
      <c r="B25" s="52"/>
      <c r="C25" s="8" t="s">
        <v>30</v>
      </c>
      <c r="D25" s="8"/>
      <c r="E25" s="7"/>
      <c r="F25" s="7"/>
      <c r="G25" s="9"/>
      <c r="H25" s="9"/>
      <c r="I25" s="9"/>
      <c r="J25" s="9"/>
    </row>
    <row r="26" spans="1:10" ht="12.75" x14ac:dyDescent="0.2">
      <c r="A26" s="10"/>
      <c r="B26" s="11"/>
      <c r="C26" s="12" t="s">
        <v>64</v>
      </c>
      <c r="D26" s="12"/>
      <c r="E26" s="10"/>
      <c r="F26" s="13"/>
      <c r="G26" s="13"/>
      <c r="H26" s="12"/>
    </row>
    <row r="27" spans="1:10" ht="13.5" thickBot="1" x14ac:dyDescent="0.25">
      <c r="A27" s="10"/>
      <c r="B27" s="10"/>
      <c r="C27" s="12"/>
      <c r="D27" s="12"/>
      <c r="E27" s="10"/>
      <c r="F27" s="10"/>
      <c r="G27" s="13"/>
      <c r="H27" s="13"/>
    </row>
    <row r="28" spans="1:10" ht="13.5" thickBot="1" x14ac:dyDescent="0.25">
      <c r="A28" s="10"/>
      <c r="B28" s="10"/>
      <c r="C28" s="74" t="s">
        <v>2</v>
      </c>
      <c r="D28" s="79" t="s">
        <v>69</v>
      </c>
      <c r="E28" s="15" t="s">
        <v>3</v>
      </c>
      <c r="F28" s="103" t="s">
        <v>4</v>
      </c>
      <c r="G28" s="111" t="s">
        <v>5</v>
      </c>
      <c r="H28" s="111" t="s">
        <v>0</v>
      </c>
      <c r="I28" s="111" t="s">
        <v>117</v>
      </c>
      <c r="J28" s="111" t="s">
        <v>118</v>
      </c>
    </row>
    <row r="29" spans="1:10" ht="12.75" x14ac:dyDescent="0.2">
      <c r="A29" s="10"/>
      <c r="B29" s="10"/>
      <c r="C29" s="75" t="s">
        <v>10</v>
      </c>
      <c r="D29" s="21"/>
      <c r="E29" s="24"/>
      <c r="F29" s="21"/>
      <c r="G29" s="118"/>
      <c r="H29" s="118"/>
      <c r="I29" s="118"/>
      <c r="J29" s="118"/>
    </row>
    <row r="30" spans="1:10" ht="25.5" x14ac:dyDescent="0.2">
      <c r="A30" s="10"/>
      <c r="B30" s="10"/>
      <c r="C30" s="23" t="s">
        <v>126</v>
      </c>
      <c r="D30" s="82" t="s">
        <v>71</v>
      </c>
      <c r="E30" s="18" t="s">
        <v>17</v>
      </c>
      <c r="F30" s="17">
        <v>2</v>
      </c>
      <c r="G30" s="159">
        <v>0</v>
      </c>
      <c r="H30" s="113">
        <f>G30*F30</f>
        <v>0</v>
      </c>
      <c r="I30" s="113">
        <f>H30*0.2</f>
        <v>0</v>
      </c>
      <c r="J30" s="113">
        <f>H30+I30</f>
        <v>0</v>
      </c>
    </row>
    <row r="31" spans="1:10" ht="12.75" x14ac:dyDescent="0.2">
      <c r="A31" s="10"/>
      <c r="B31" s="10"/>
      <c r="C31" s="75" t="s">
        <v>11</v>
      </c>
      <c r="D31" s="21"/>
      <c r="E31" s="24"/>
      <c r="F31" s="21"/>
      <c r="G31" s="114"/>
      <c r="H31" s="114"/>
      <c r="I31" s="114"/>
      <c r="J31" s="114"/>
    </row>
    <row r="32" spans="1:10" ht="12.75" x14ac:dyDescent="0.2">
      <c r="A32" s="10"/>
      <c r="B32" s="10"/>
      <c r="C32" s="23" t="s">
        <v>127</v>
      </c>
      <c r="D32" s="55" t="s">
        <v>99</v>
      </c>
      <c r="E32" s="18" t="s">
        <v>17</v>
      </c>
      <c r="F32" s="17">
        <v>1</v>
      </c>
      <c r="G32" s="159">
        <v>0</v>
      </c>
      <c r="H32" s="113">
        <f>G32*F32</f>
        <v>0</v>
      </c>
      <c r="I32" s="113">
        <f>H32*0.2</f>
        <v>0</v>
      </c>
      <c r="J32" s="113">
        <f>H32+I32</f>
        <v>0</v>
      </c>
    </row>
    <row r="33" spans="1:10" ht="12.75" x14ac:dyDescent="0.2">
      <c r="A33" s="10"/>
      <c r="B33" s="10"/>
      <c r="C33" s="75" t="s">
        <v>12</v>
      </c>
      <c r="D33" s="21"/>
      <c r="E33" s="24"/>
      <c r="F33" s="21"/>
      <c r="G33" s="114"/>
      <c r="H33" s="114"/>
      <c r="I33" s="114"/>
      <c r="J33" s="114"/>
    </row>
    <row r="34" spans="1:10" ht="25.5" x14ac:dyDescent="0.2">
      <c r="A34" s="10"/>
      <c r="B34" s="10"/>
      <c r="C34" s="23" t="s">
        <v>128</v>
      </c>
      <c r="D34" s="82" t="s">
        <v>72</v>
      </c>
      <c r="E34" s="18" t="s">
        <v>17</v>
      </c>
      <c r="F34" s="17">
        <v>4</v>
      </c>
      <c r="G34" s="159">
        <v>0</v>
      </c>
      <c r="H34" s="113">
        <f>G34*F34</f>
        <v>0</v>
      </c>
      <c r="I34" s="113">
        <f>H34*0.2</f>
        <v>0</v>
      </c>
      <c r="J34" s="113">
        <f>H34+I34</f>
        <v>0</v>
      </c>
    </row>
    <row r="35" spans="1:10" ht="25.5" x14ac:dyDescent="0.2">
      <c r="A35" s="10"/>
      <c r="B35" s="10"/>
      <c r="C35" s="23" t="s">
        <v>129</v>
      </c>
      <c r="D35" s="82" t="s">
        <v>80</v>
      </c>
      <c r="E35" s="18" t="s">
        <v>17</v>
      </c>
      <c r="F35" s="17">
        <v>1</v>
      </c>
      <c r="G35" s="159">
        <v>0</v>
      </c>
      <c r="H35" s="113">
        <f>G35*F35</f>
        <v>0</v>
      </c>
      <c r="I35" s="113">
        <f>H35*0.2</f>
        <v>0</v>
      </c>
      <c r="J35" s="113">
        <f>H35+I35</f>
        <v>0</v>
      </c>
    </row>
    <row r="36" spans="1:10" ht="12.75" x14ac:dyDescent="0.2">
      <c r="A36" s="10"/>
      <c r="B36" s="10"/>
      <c r="C36" s="75" t="s">
        <v>13</v>
      </c>
      <c r="D36" s="21"/>
      <c r="E36" s="24"/>
      <c r="F36" s="21"/>
      <c r="G36" s="114"/>
      <c r="H36" s="114"/>
      <c r="I36" s="114"/>
      <c r="J36" s="114"/>
    </row>
    <row r="37" spans="1:10" ht="38.25" x14ac:dyDescent="0.2">
      <c r="A37" s="10"/>
      <c r="B37" s="10"/>
      <c r="C37" s="56" t="s">
        <v>74</v>
      </c>
      <c r="D37" s="55" t="s">
        <v>73</v>
      </c>
      <c r="E37" s="18" t="s">
        <v>17</v>
      </c>
      <c r="F37" s="17">
        <v>1</v>
      </c>
      <c r="G37" s="159">
        <v>0</v>
      </c>
      <c r="H37" s="113">
        <f>G37*F37</f>
        <v>0</v>
      </c>
      <c r="I37" s="113">
        <f>H37*0.2</f>
        <v>0</v>
      </c>
      <c r="J37" s="119">
        <f>H37+I37</f>
        <v>0</v>
      </c>
    </row>
    <row r="38" spans="1:10" ht="25.5" x14ac:dyDescent="0.2">
      <c r="A38" s="10"/>
      <c r="B38" s="10"/>
      <c r="C38" s="23" t="s">
        <v>130</v>
      </c>
      <c r="D38" s="55" t="s">
        <v>94</v>
      </c>
      <c r="E38" s="18" t="s">
        <v>17</v>
      </c>
      <c r="F38" s="17">
        <v>4</v>
      </c>
      <c r="G38" s="159">
        <v>0</v>
      </c>
      <c r="H38" s="113">
        <f t="shared" ref="H38:H39" si="6">G38*F38</f>
        <v>0</v>
      </c>
      <c r="I38" s="113">
        <f t="shared" ref="I38:I39" si="7">H38*0.2</f>
        <v>0</v>
      </c>
      <c r="J38" s="119">
        <f t="shared" ref="J38:J39" si="8">H38+I38</f>
        <v>0</v>
      </c>
    </row>
    <row r="39" spans="1:10" ht="12.75" x14ac:dyDescent="0.2">
      <c r="A39" s="10"/>
      <c r="B39" s="10"/>
      <c r="C39" s="56" t="s">
        <v>93</v>
      </c>
      <c r="D39" s="17" t="s">
        <v>6</v>
      </c>
      <c r="E39" s="18" t="s">
        <v>17</v>
      </c>
      <c r="F39" s="17">
        <v>1</v>
      </c>
      <c r="G39" s="159">
        <v>0</v>
      </c>
      <c r="H39" s="113">
        <f t="shared" si="6"/>
        <v>0</v>
      </c>
      <c r="I39" s="113">
        <f t="shared" si="7"/>
        <v>0</v>
      </c>
      <c r="J39" s="119">
        <f t="shared" si="8"/>
        <v>0</v>
      </c>
    </row>
    <row r="40" spans="1:10" ht="12.75" x14ac:dyDescent="0.2">
      <c r="A40" s="10"/>
      <c r="B40" s="10"/>
      <c r="C40" s="75" t="s">
        <v>15</v>
      </c>
      <c r="D40" s="21"/>
      <c r="E40" s="24"/>
      <c r="F40" s="21"/>
      <c r="G40" s="114"/>
      <c r="H40" s="114"/>
      <c r="I40" s="114"/>
      <c r="J40" s="114"/>
    </row>
    <row r="41" spans="1:10" ht="12.75" x14ac:dyDescent="0.2">
      <c r="A41" s="10"/>
      <c r="B41" s="10"/>
      <c r="C41" s="23" t="s">
        <v>131</v>
      </c>
      <c r="D41" s="81" t="s">
        <v>31</v>
      </c>
      <c r="E41" s="18" t="s">
        <v>17</v>
      </c>
      <c r="F41" s="17">
        <v>1</v>
      </c>
      <c r="G41" s="159">
        <v>0</v>
      </c>
      <c r="H41" s="113">
        <f>G41*F41</f>
        <v>0</v>
      </c>
      <c r="I41" s="113">
        <f>H41*0.2</f>
        <v>0</v>
      </c>
      <c r="J41" s="113">
        <f>H41+I41</f>
        <v>0</v>
      </c>
    </row>
    <row r="42" spans="1:10" ht="12.75" x14ac:dyDescent="0.2">
      <c r="A42" s="10"/>
      <c r="B42" s="10"/>
      <c r="C42" s="23" t="s">
        <v>132</v>
      </c>
      <c r="D42" s="81" t="s">
        <v>32</v>
      </c>
      <c r="E42" s="18" t="s">
        <v>17</v>
      </c>
      <c r="F42" s="17">
        <v>1</v>
      </c>
      <c r="G42" s="159">
        <v>0</v>
      </c>
      <c r="H42" s="113">
        <f>G42*F42</f>
        <v>0</v>
      </c>
      <c r="I42" s="113">
        <f>H42*0.2</f>
        <v>0</v>
      </c>
      <c r="J42" s="113">
        <f>H42+I42</f>
        <v>0</v>
      </c>
    </row>
    <row r="43" spans="1:10" ht="13.5" thickBot="1" x14ac:dyDescent="0.25">
      <c r="A43" s="10"/>
      <c r="B43" s="10"/>
      <c r="C43" s="26" t="s">
        <v>9</v>
      </c>
      <c r="D43" s="19" t="s">
        <v>6</v>
      </c>
      <c r="E43" s="19" t="s">
        <v>6</v>
      </c>
      <c r="F43" s="19" t="s">
        <v>6</v>
      </c>
      <c r="G43" s="162" t="s">
        <v>6</v>
      </c>
      <c r="H43" s="115" t="s">
        <v>6</v>
      </c>
      <c r="I43" s="115" t="s">
        <v>6</v>
      </c>
      <c r="J43" s="115" t="s">
        <v>6</v>
      </c>
    </row>
    <row r="44" spans="1:10" ht="13.5" thickBot="1" x14ac:dyDescent="0.25">
      <c r="A44" s="40"/>
      <c r="B44" s="40"/>
      <c r="C44" s="41"/>
      <c r="D44" s="41"/>
      <c r="E44" s="40"/>
      <c r="F44" s="40"/>
      <c r="G44" s="116" t="s">
        <v>1</v>
      </c>
      <c r="H44" s="117">
        <f>H30+H32+H34+H35+H37+H38+H39+H41+H42</f>
        <v>0</v>
      </c>
      <c r="I44" s="117">
        <f>I30+I32+I34+I35+I37+I38+I39+I41+I42</f>
        <v>0</v>
      </c>
      <c r="J44" s="117">
        <f>J30+J32+J34+J35+J37+J38+J39+J41+J42</f>
        <v>0</v>
      </c>
    </row>
    <row r="45" spans="1:10" ht="12.75" x14ac:dyDescent="0.2">
      <c r="A45" s="10"/>
      <c r="B45" s="10"/>
      <c r="C45" s="12"/>
      <c r="D45" s="12"/>
      <c r="E45" s="10"/>
      <c r="F45" s="10"/>
      <c r="G45" s="13"/>
      <c r="H45" s="13"/>
    </row>
    <row r="46" spans="1:10" x14ac:dyDescent="0.2">
      <c r="A46" s="7"/>
      <c r="B46" s="52"/>
      <c r="C46" s="8" t="s">
        <v>33</v>
      </c>
      <c r="D46" s="8"/>
      <c r="E46" s="7"/>
      <c r="F46" s="7"/>
      <c r="G46" s="9"/>
      <c r="H46" s="9"/>
      <c r="I46" s="9"/>
      <c r="J46" s="9"/>
    </row>
    <row r="47" spans="1:10" ht="12.75" x14ac:dyDescent="0.2">
      <c r="A47" s="10"/>
      <c r="B47" s="11"/>
      <c r="C47" s="12" t="s">
        <v>64</v>
      </c>
      <c r="D47" s="12"/>
      <c r="E47" s="10"/>
      <c r="F47" s="13"/>
      <c r="G47" s="13"/>
      <c r="H47" s="12"/>
    </row>
    <row r="48" spans="1:10" ht="13.5" thickBot="1" x14ac:dyDescent="0.25">
      <c r="A48" s="10"/>
      <c r="B48" s="10"/>
      <c r="C48" s="12"/>
      <c r="D48" s="12"/>
      <c r="E48" s="10"/>
      <c r="F48" s="10"/>
      <c r="G48" s="13"/>
      <c r="H48" s="13"/>
    </row>
    <row r="49" spans="1:10" ht="13.5" thickBot="1" x14ac:dyDescent="0.25">
      <c r="A49" s="10"/>
      <c r="B49" s="10"/>
      <c r="C49" s="83" t="s">
        <v>2</v>
      </c>
      <c r="D49" s="84" t="s">
        <v>69</v>
      </c>
      <c r="E49" s="73" t="s">
        <v>3</v>
      </c>
      <c r="F49" s="120" t="s">
        <v>4</v>
      </c>
      <c r="G49" s="127" t="s">
        <v>5</v>
      </c>
      <c r="H49" s="127" t="s">
        <v>0</v>
      </c>
      <c r="I49" s="121" t="s">
        <v>117</v>
      </c>
      <c r="J49" s="85" t="s">
        <v>118</v>
      </c>
    </row>
    <row r="50" spans="1:10" ht="12.75" x14ac:dyDescent="0.2">
      <c r="A50" s="10"/>
      <c r="B50" s="10"/>
      <c r="C50" s="91" t="s">
        <v>11</v>
      </c>
      <c r="D50" s="59"/>
      <c r="E50" s="60"/>
      <c r="F50" s="59"/>
      <c r="G50" s="128"/>
      <c r="H50" s="128"/>
      <c r="I50" s="122"/>
      <c r="J50" s="90"/>
    </row>
    <row r="51" spans="1:10" ht="12.75" x14ac:dyDescent="0.2">
      <c r="A51" s="10"/>
      <c r="B51" s="10"/>
      <c r="C51" s="62" t="s">
        <v>34</v>
      </c>
      <c r="D51" s="57" t="s">
        <v>75</v>
      </c>
      <c r="E51" s="18" t="s">
        <v>7</v>
      </c>
      <c r="F51" s="17">
        <v>1</v>
      </c>
      <c r="G51" s="159">
        <v>0</v>
      </c>
      <c r="H51" s="113">
        <f>G51*F51</f>
        <v>0</v>
      </c>
      <c r="I51" s="132">
        <f>H51*0.2</f>
        <v>0</v>
      </c>
      <c r="J51" s="100">
        <f>H51+I51</f>
        <v>0</v>
      </c>
    </row>
    <row r="52" spans="1:10" ht="12.75" x14ac:dyDescent="0.2">
      <c r="A52" s="10"/>
      <c r="B52" s="10"/>
      <c r="C52" s="62" t="s">
        <v>35</v>
      </c>
      <c r="D52" s="57" t="s">
        <v>100</v>
      </c>
      <c r="E52" s="18" t="s">
        <v>7</v>
      </c>
      <c r="F52" s="17">
        <v>2</v>
      </c>
      <c r="G52" s="159">
        <v>0</v>
      </c>
      <c r="H52" s="113">
        <f>G52*F52</f>
        <v>0</v>
      </c>
      <c r="I52" s="132">
        <f>H52*0.2</f>
        <v>0</v>
      </c>
      <c r="J52" s="100">
        <f>H52+I52</f>
        <v>0</v>
      </c>
    </row>
    <row r="53" spans="1:10" ht="12.75" x14ac:dyDescent="0.2">
      <c r="A53" s="10"/>
      <c r="B53" s="10"/>
      <c r="C53" s="76" t="s">
        <v>13</v>
      </c>
      <c r="D53" s="21"/>
      <c r="E53" s="24"/>
      <c r="F53" s="21"/>
      <c r="G53" s="129"/>
      <c r="H53" s="129"/>
      <c r="I53" s="124"/>
      <c r="J53" s="101"/>
    </row>
    <row r="54" spans="1:10" ht="12.75" x14ac:dyDescent="0.2">
      <c r="A54" s="10"/>
      <c r="B54" s="10"/>
      <c r="C54" s="61" t="s">
        <v>34</v>
      </c>
      <c r="D54" s="57" t="s">
        <v>75</v>
      </c>
      <c r="E54" s="18" t="s">
        <v>7</v>
      </c>
      <c r="F54" s="17">
        <v>1</v>
      </c>
      <c r="G54" s="159">
        <v>0</v>
      </c>
      <c r="H54" s="113">
        <f>G54*F54</f>
        <v>0</v>
      </c>
      <c r="I54" s="123">
        <f>H54*0.2</f>
        <v>0</v>
      </c>
      <c r="J54" s="100">
        <f>H54+I54</f>
        <v>0</v>
      </c>
    </row>
    <row r="55" spans="1:10" ht="12.75" x14ac:dyDescent="0.2">
      <c r="A55" s="10"/>
      <c r="B55" s="10"/>
      <c r="C55" s="76" t="s">
        <v>14</v>
      </c>
      <c r="D55" s="21"/>
      <c r="E55" s="24"/>
      <c r="F55" s="21"/>
      <c r="G55" s="129"/>
      <c r="H55" s="129"/>
      <c r="I55" s="124"/>
      <c r="J55" s="101"/>
    </row>
    <row r="56" spans="1:10" ht="13.5" thickBot="1" x14ac:dyDescent="0.25">
      <c r="A56" s="10"/>
      <c r="B56" s="10"/>
      <c r="C56" s="63" t="s">
        <v>34</v>
      </c>
      <c r="D56" s="64" t="s">
        <v>65</v>
      </c>
      <c r="E56" s="65" t="s">
        <v>7</v>
      </c>
      <c r="F56" s="71">
        <v>1</v>
      </c>
      <c r="G56" s="163">
        <v>0</v>
      </c>
      <c r="H56" s="130">
        <f>G56*F56</f>
        <v>0</v>
      </c>
      <c r="I56" s="125">
        <f>H56*0.2</f>
        <v>0</v>
      </c>
      <c r="J56" s="102">
        <f>H56+I56</f>
        <v>0</v>
      </c>
    </row>
    <row r="57" spans="1:10" ht="13.5" thickBot="1" x14ac:dyDescent="0.25">
      <c r="A57" s="40"/>
      <c r="B57" s="40"/>
      <c r="C57" s="41"/>
      <c r="D57" s="41"/>
      <c r="E57" s="40"/>
      <c r="F57" s="40"/>
      <c r="G57" s="131" t="s">
        <v>1</v>
      </c>
      <c r="H57" s="133">
        <f>H51+H52+H54+H56</f>
        <v>0</v>
      </c>
      <c r="I57" s="126">
        <f>I51+I52+I54+I56</f>
        <v>0</v>
      </c>
      <c r="J57" s="51">
        <f>J51+J52+J54+J56</f>
        <v>0</v>
      </c>
    </row>
    <row r="58" spans="1:10" ht="12.75" x14ac:dyDescent="0.2">
      <c r="A58" s="10"/>
      <c r="B58" s="10"/>
      <c r="C58" s="12"/>
      <c r="D58" s="12"/>
      <c r="E58" s="10"/>
      <c r="F58" s="10"/>
      <c r="G58" s="13"/>
      <c r="H58" s="13"/>
    </row>
    <row r="59" spans="1:10" x14ac:dyDescent="0.2">
      <c r="A59" s="7"/>
      <c r="B59" s="52"/>
      <c r="C59" s="8" t="s">
        <v>36</v>
      </c>
      <c r="D59" s="43"/>
      <c r="E59" s="7"/>
      <c r="F59" s="7"/>
      <c r="G59" s="7"/>
      <c r="H59" s="9"/>
      <c r="I59" s="9"/>
      <c r="J59" s="9"/>
    </row>
    <row r="60" spans="1:10" ht="12.75" x14ac:dyDescent="0.2">
      <c r="A60" s="10"/>
      <c r="B60" s="11"/>
      <c r="C60" s="12" t="s">
        <v>64</v>
      </c>
      <c r="D60" s="12"/>
      <c r="E60" s="10"/>
      <c r="F60" s="10"/>
      <c r="G60" s="13"/>
      <c r="H60" s="13"/>
    </row>
    <row r="61" spans="1:10" ht="13.5" thickBot="1" x14ac:dyDescent="0.25">
      <c r="A61" s="10"/>
      <c r="B61" s="10"/>
      <c r="C61" s="12"/>
      <c r="D61" s="44"/>
      <c r="E61" s="10"/>
      <c r="F61" s="10"/>
      <c r="G61" s="10"/>
      <c r="H61" s="13"/>
    </row>
    <row r="62" spans="1:10" ht="13.5" thickBot="1" x14ac:dyDescent="0.25">
      <c r="A62" s="10"/>
      <c r="B62" s="10"/>
      <c r="C62" s="74" t="s">
        <v>2</v>
      </c>
      <c r="D62" s="79" t="s">
        <v>69</v>
      </c>
      <c r="E62" s="15" t="s">
        <v>3</v>
      </c>
      <c r="F62" s="103" t="s">
        <v>4</v>
      </c>
      <c r="G62" s="111" t="s">
        <v>5</v>
      </c>
      <c r="H62" s="137" t="s">
        <v>0</v>
      </c>
      <c r="I62" s="137" t="s">
        <v>117</v>
      </c>
      <c r="J62" s="137" t="s">
        <v>118</v>
      </c>
    </row>
    <row r="63" spans="1:10" ht="12.75" x14ac:dyDescent="0.2">
      <c r="A63" s="10"/>
      <c r="B63" s="10"/>
      <c r="C63" s="77" t="s">
        <v>8</v>
      </c>
      <c r="D63" s="45"/>
      <c r="E63" s="21"/>
      <c r="F63" s="21"/>
      <c r="G63" s="134"/>
      <c r="H63" s="138"/>
      <c r="I63" s="138"/>
      <c r="J63" s="138"/>
    </row>
    <row r="64" spans="1:10" ht="38.25" x14ac:dyDescent="0.2">
      <c r="A64" s="10"/>
      <c r="B64" s="10"/>
      <c r="C64" s="46" t="s">
        <v>37</v>
      </c>
      <c r="D64" s="86" t="s">
        <v>113</v>
      </c>
      <c r="E64" s="17" t="s">
        <v>17</v>
      </c>
      <c r="F64" s="17">
        <v>1</v>
      </c>
      <c r="G64" s="159">
        <v>0</v>
      </c>
      <c r="H64" s="139">
        <f>G64*F64</f>
        <v>0</v>
      </c>
      <c r="I64" s="139">
        <f>H64*0.2</f>
        <v>0</v>
      </c>
      <c r="J64" s="139">
        <f>H64+I64</f>
        <v>0</v>
      </c>
    </row>
    <row r="65" spans="1:10" ht="25.5" x14ac:dyDescent="0.2">
      <c r="A65" s="10"/>
      <c r="B65" s="10"/>
      <c r="C65" s="46" t="s">
        <v>38</v>
      </c>
      <c r="D65" s="88" t="s">
        <v>81</v>
      </c>
      <c r="E65" s="17" t="s">
        <v>17</v>
      </c>
      <c r="F65" s="17">
        <v>1</v>
      </c>
      <c r="G65" s="159">
        <v>0</v>
      </c>
      <c r="H65" s="139">
        <f>G65*F65</f>
        <v>0</v>
      </c>
      <c r="I65" s="139">
        <f>H65*0.2</f>
        <v>0</v>
      </c>
      <c r="J65" s="139">
        <f>H65+I65</f>
        <v>0</v>
      </c>
    </row>
    <row r="66" spans="1:10" ht="12.75" x14ac:dyDescent="0.2">
      <c r="A66" s="10"/>
      <c r="B66" s="10"/>
      <c r="C66" s="77" t="s">
        <v>10</v>
      </c>
      <c r="D66" s="48"/>
      <c r="E66" s="24"/>
      <c r="F66" s="21"/>
      <c r="G66" s="135"/>
      <c r="H66" s="140"/>
      <c r="I66" s="140"/>
      <c r="J66" s="140"/>
    </row>
    <row r="67" spans="1:10" ht="38.25" x14ac:dyDescent="0.2">
      <c r="A67" s="10"/>
      <c r="B67" s="10"/>
      <c r="C67" s="46" t="s">
        <v>39</v>
      </c>
      <c r="D67" s="86" t="s">
        <v>102</v>
      </c>
      <c r="E67" s="18" t="s">
        <v>17</v>
      </c>
      <c r="F67" s="17">
        <v>1</v>
      </c>
      <c r="G67" s="159">
        <v>0</v>
      </c>
      <c r="H67" s="139">
        <f>G67*F67</f>
        <v>0</v>
      </c>
      <c r="I67" s="139">
        <f>H67*0.2</f>
        <v>0</v>
      </c>
      <c r="J67" s="139">
        <f>H67+I67</f>
        <v>0</v>
      </c>
    </row>
    <row r="68" spans="1:10" ht="12.75" x14ac:dyDescent="0.2">
      <c r="A68" s="10"/>
      <c r="B68" s="10"/>
      <c r="C68" s="77" t="s">
        <v>11</v>
      </c>
      <c r="D68" s="48"/>
      <c r="E68" s="24"/>
      <c r="F68" s="21"/>
      <c r="G68" s="135"/>
      <c r="H68" s="140"/>
      <c r="I68" s="140"/>
      <c r="J68" s="140"/>
    </row>
    <row r="69" spans="1:10" ht="25.5" x14ac:dyDescent="0.2">
      <c r="A69" s="10"/>
      <c r="B69" s="10"/>
      <c r="C69" s="46" t="s">
        <v>40</v>
      </c>
      <c r="D69" s="87" t="s">
        <v>78</v>
      </c>
      <c r="E69" s="17" t="s">
        <v>17</v>
      </c>
      <c r="F69" s="17">
        <v>1</v>
      </c>
      <c r="G69" s="159">
        <v>0</v>
      </c>
      <c r="H69" s="139">
        <f>G69*F69</f>
        <v>0</v>
      </c>
      <c r="I69" s="139">
        <f>H69*0.2</f>
        <v>0</v>
      </c>
      <c r="J69" s="139">
        <f>H69+I69</f>
        <v>0</v>
      </c>
    </row>
    <row r="70" spans="1:10" ht="12.75" x14ac:dyDescent="0.2">
      <c r="A70" s="10"/>
      <c r="B70" s="10"/>
      <c r="C70" s="46" t="s">
        <v>41</v>
      </c>
      <c r="D70" s="55" t="s">
        <v>76</v>
      </c>
      <c r="E70" s="18" t="s">
        <v>17</v>
      </c>
      <c r="F70" s="17">
        <v>1</v>
      </c>
      <c r="G70" s="159">
        <v>0</v>
      </c>
      <c r="H70" s="139">
        <f t="shared" ref="H70:H80" si="9">G70*F70</f>
        <v>0</v>
      </c>
      <c r="I70" s="139">
        <f t="shared" ref="I70:I80" si="10">H70*0.2</f>
        <v>0</v>
      </c>
      <c r="J70" s="139">
        <f t="shared" ref="J70:J80" si="11">H70+I70</f>
        <v>0</v>
      </c>
    </row>
    <row r="71" spans="1:10" ht="25.5" x14ac:dyDescent="0.2">
      <c r="A71" s="10"/>
      <c r="B71" s="10"/>
      <c r="C71" s="46" t="s">
        <v>42</v>
      </c>
      <c r="D71" s="55" t="s">
        <v>101</v>
      </c>
      <c r="E71" s="18" t="s">
        <v>17</v>
      </c>
      <c r="F71" s="17">
        <v>1</v>
      </c>
      <c r="G71" s="159">
        <v>0</v>
      </c>
      <c r="H71" s="139">
        <f t="shared" si="9"/>
        <v>0</v>
      </c>
      <c r="I71" s="139">
        <f t="shared" si="10"/>
        <v>0</v>
      </c>
      <c r="J71" s="139">
        <f t="shared" si="11"/>
        <v>0</v>
      </c>
    </row>
    <row r="72" spans="1:10" ht="38.25" x14ac:dyDescent="0.2">
      <c r="A72" s="10"/>
      <c r="B72" s="10"/>
      <c r="C72" s="46" t="s">
        <v>39</v>
      </c>
      <c r="D72" s="86" t="s">
        <v>102</v>
      </c>
      <c r="E72" s="18" t="s">
        <v>17</v>
      </c>
      <c r="F72" s="17">
        <v>1</v>
      </c>
      <c r="G72" s="159">
        <v>0</v>
      </c>
      <c r="H72" s="139">
        <f t="shared" si="9"/>
        <v>0</v>
      </c>
      <c r="I72" s="139">
        <f t="shared" si="10"/>
        <v>0</v>
      </c>
      <c r="J72" s="139">
        <f t="shared" si="11"/>
        <v>0</v>
      </c>
    </row>
    <row r="73" spans="1:10" ht="38.25" x14ac:dyDescent="0.2">
      <c r="A73" s="10"/>
      <c r="B73" s="10"/>
      <c r="C73" s="46" t="s">
        <v>37</v>
      </c>
      <c r="D73" s="86" t="s">
        <v>113</v>
      </c>
      <c r="E73" s="18" t="s">
        <v>17</v>
      </c>
      <c r="F73" s="17">
        <v>2</v>
      </c>
      <c r="G73" s="159">
        <v>0</v>
      </c>
      <c r="H73" s="139">
        <f t="shared" si="9"/>
        <v>0</v>
      </c>
      <c r="I73" s="139">
        <f t="shared" si="10"/>
        <v>0</v>
      </c>
      <c r="J73" s="139">
        <f t="shared" si="11"/>
        <v>0</v>
      </c>
    </row>
    <row r="74" spans="1:10" ht="25.5" x14ac:dyDescent="0.2">
      <c r="A74" s="10"/>
      <c r="B74" s="10"/>
      <c r="C74" s="46" t="s">
        <v>43</v>
      </c>
      <c r="D74" s="87" t="s">
        <v>77</v>
      </c>
      <c r="E74" s="18" t="s">
        <v>17</v>
      </c>
      <c r="F74" s="17">
        <v>2</v>
      </c>
      <c r="G74" s="159">
        <v>0</v>
      </c>
      <c r="H74" s="139">
        <f t="shared" si="9"/>
        <v>0</v>
      </c>
      <c r="I74" s="139">
        <f t="shared" si="10"/>
        <v>0</v>
      </c>
      <c r="J74" s="139">
        <f t="shared" si="11"/>
        <v>0</v>
      </c>
    </row>
    <row r="75" spans="1:10" ht="38.25" x14ac:dyDescent="0.2">
      <c r="A75" s="10"/>
      <c r="B75" s="10"/>
      <c r="C75" s="46" t="s">
        <v>44</v>
      </c>
      <c r="D75" s="86" t="s">
        <v>95</v>
      </c>
      <c r="E75" s="18" t="s">
        <v>17</v>
      </c>
      <c r="F75" s="17">
        <v>1</v>
      </c>
      <c r="G75" s="159">
        <v>0</v>
      </c>
      <c r="H75" s="139">
        <f t="shared" si="9"/>
        <v>0</v>
      </c>
      <c r="I75" s="139">
        <f t="shared" si="10"/>
        <v>0</v>
      </c>
      <c r="J75" s="139">
        <f t="shared" si="11"/>
        <v>0</v>
      </c>
    </row>
    <row r="76" spans="1:10" ht="25.5" x14ac:dyDescent="0.2">
      <c r="A76" s="10"/>
      <c r="B76" s="10"/>
      <c r="C76" s="46" t="s">
        <v>45</v>
      </c>
      <c r="D76" s="87" t="s">
        <v>103</v>
      </c>
      <c r="E76" s="18" t="s">
        <v>17</v>
      </c>
      <c r="F76" s="17">
        <v>1</v>
      </c>
      <c r="G76" s="159">
        <v>0</v>
      </c>
      <c r="H76" s="139">
        <f t="shared" si="9"/>
        <v>0</v>
      </c>
      <c r="I76" s="139">
        <f t="shared" si="10"/>
        <v>0</v>
      </c>
      <c r="J76" s="139">
        <f t="shared" si="11"/>
        <v>0</v>
      </c>
    </row>
    <row r="77" spans="1:10" ht="12.75" x14ac:dyDescent="0.2">
      <c r="A77" s="10"/>
      <c r="B77" s="10"/>
      <c r="C77" s="94" t="s">
        <v>106</v>
      </c>
      <c r="D77" s="87" t="s">
        <v>104</v>
      </c>
      <c r="E77" s="18" t="s">
        <v>17</v>
      </c>
      <c r="F77" s="17">
        <v>1</v>
      </c>
      <c r="G77" s="159">
        <v>0</v>
      </c>
      <c r="H77" s="139">
        <f t="shared" si="9"/>
        <v>0</v>
      </c>
      <c r="I77" s="139">
        <f t="shared" si="10"/>
        <v>0</v>
      </c>
      <c r="J77" s="139">
        <f t="shared" si="11"/>
        <v>0</v>
      </c>
    </row>
    <row r="78" spans="1:10" ht="12.75" x14ac:dyDescent="0.2">
      <c r="A78" s="10"/>
      <c r="B78" s="10"/>
      <c r="C78" s="46" t="s">
        <v>46</v>
      </c>
      <c r="D78" s="58" t="s">
        <v>105</v>
      </c>
      <c r="E78" s="18" t="s">
        <v>17</v>
      </c>
      <c r="F78" s="17">
        <v>1</v>
      </c>
      <c r="G78" s="159">
        <v>0</v>
      </c>
      <c r="H78" s="139">
        <f t="shared" si="9"/>
        <v>0</v>
      </c>
      <c r="I78" s="139">
        <f t="shared" si="10"/>
        <v>0</v>
      </c>
      <c r="J78" s="139">
        <f t="shared" si="11"/>
        <v>0</v>
      </c>
    </row>
    <row r="79" spans="1:10" ht="25.5" x14ac:dyDescent="0.2">
      <c r="A79" s="10"/>
      <c r="B79" s="10"/>
      <c r="C79" s="46" t="s">
        <v>90</v>
      </c>
      <c r="D79" s="58" t="s">
        <v>96</v>
      </c>
      <c r="E79" s="18" t="s">
        <v>17</v>
      </c>
      <c r="F79" s="17">
        <v>1</v>
      </c>
      <c r="G79" s="159">
        <v>0</v>
      </c>
      <c r="H79" s="139">
        <f t="shared" si="9"/>
        <v>0</v>
      </c>
      <c r="I79" s="139">
        <f t="shared" si="10"/>
        <v>0</v>
      </c>
      <c r="J79" s="139">
        <f t="shared" si="11"/>
        <v>0</v>
      </c>
    </row>
    <row r="80" spans="1:10" ht="12.75" x14ac:dyDescent="0.2">
      <c r="A80" s="10"/>
      <c r="B80" s="10"/>
      <c r="C80" s="46" t="s">
        <v>91</v>
      </c>
      <c r="D80" s="58" t="s">
        <v>92</v>
      </c>
      <c r="E80" s="18" t="s">
        <v>17</v>
      </c>
      <c r="F80" s="17">
        <v>2</v>
      </c>
      <c r="G80" s="159">
        <v>0</v>
      </c>
      <c r="H80" s="139">
        <f t="shared" si="9"/>
        <v>0</v>
      </c>
      <c r="I80" s="139">
        <f t="shared" si="10"/>
        <v>0</v>
      </c>
      <c r="J80" s="139">
        <f t="shared" si="11"/>
        <v>0</v>
      </c>
    </row>
    <row r="81" spans="1:10" ht="12.75" x14ac:dyDescent="0.2">
      <c r="A81" s="10"/>
      <c r="B81" s="10"/>
      <c r="C81" s="77" t="s">
        <v>12</v>
      </c>
      <c r="D81" s="48"/>
      <c r="E81" s="24"/>
      <c r="F81" s="21"/>
      <c r="G81" s="135"/>
      <c r="H81" s="140"/>
      <c r="I81" s="140"/>
      <c r="J81" s="140"/>
    </row>
    <row r="82" spans="1:10" ht="25.5" x14ac:dyDescent="0.2">
      <c r="A82" s="10"/>
      <c r="B82" s="10"/>
      <c r="C82" s="46" t="s">
        <v>47</v>
      </c>
      <c r="D82" s="87" t="s">
        <v>79</v>
      </c>
      <c r="E82" s="17" t="s">
        <v>17</v>
      </c>
      <c r="F82" s="17">
        <v>1</v>
      </c>
      <c r="G82" s="159">
        <v>0</v>
      </c>
      <c r="H82" s="139">
        <f>G82*F82</f>
        <v>0</v>
      </c>
      <c r="I82" s="139">
        <f>H82*0.2</f>
        <v>0</v>
      </c>
      <c r="J82" s="139">
        <f>H82+I82</f>
        <v>0</v>
      </c>
    </row>
    <row r="83" spans="1:10" ht="12.75" x14ac:dyDescent="0.2">
      <c r="A83" s="10"/>
      <c r="B83" s="10"/>
      <c r="C83" s="77" t="s">
        <v>13</v>
      </c>
      <c r="D83" s="48"/>
      <c r="E83" s="24"/>
      <c r="F83" s="21"/>
      <c r="G83" s="135"/>
      <c r="H83" s="140"/>
      <c r="I83" s="140"/>
      <c r="J83" s="140"/>
    </row>
    <row r="84" spans="1:10" ht="12.75" x14ac:dyDescent="0.2">
      <c r="A84" s="10"/>
      <c r="B84" s="10"/>
      <c r="C84" s="46" t="s">
        <v>46</v>
      </c>
      <c r="D84" s="58" t="s">
        <v>105</v>
      </c>
      <c r="E84" s="18" t="s">
        <v>17</v>
      </c>
      <c r="F84" s="17">
        <v>1</v>
      </c>
      <c r="G84" s="159">
        <v>0</v>
      </c>
      <c r="H84" s="139">
        <f>G84*F84</f>
        <v>0</v>
      </c>
      <c r="I84" s="139">
        <f>H84*0.2</f>
        <v>0</v>
      </c>
      <c r="J84" s="139">
        <f>H84+I84</f>
        <v>0</v>
      </c>
    </row>
    <row r="85" spans="1:10" ht="38.25" x14ac:dyDescent="0.2">
      <c r="A85" s="10"/>
      <c r="B85" s="10"/>
      <c r="C85" s="46" t="s">
        <v>37</v>
      </c>
      <c r="D85" s="86" t="s">
        <v>113</v>
      </c>
      <c r="E85" s="18" t="s">
        <v>17</v>
      </c>
      <c r="F85" s="17">
        <v>2</v>
      </c>
      <c r="G85" s="159">
        <v>0</v>
      </c>
      <c r="H85" s="139">
        <f t="shared" ref="H85:H87" si="12">G85*F85</f>
        <v>0</v>
      </c>
      <c r="I85" s="139">
        <f t="shared" ref="I85:I87" si="13">H85*0.2</f>
        <v>0</v>
      </c>
      <c r="J85" s="139">
        <f t="shared" ref="J85:J87" si="14">H85+I85</f>
        <v>0</v>
      </c>
    </row>
    <row r="86" spans="1:10" ht="38.25" x14ac:dyDescent="0.2">
      <c r="A86" s="10"/>
      <c r="B86" s="10"/>
      <c r="C86" s="46" t="s">
        <v>48</v>
      </c>
      <c r="D86" s="86" t="s">
        <v>114</v>
      </c>
      <c r="E86" s="18" t="s">
        <v>17</v>
      </c>
      <c r="F86" s="17">
        <v>8</v>
      </c>
      <c r="G86" s="159">
        <v>0</v>
      </c>
      <c r="H86" s="139">
        <f t="shared" si="12"/>
        <v>0</v>
      </c>
      <c r="I86" s="139">
        <f t="shared" si="13"/>
        <v>0</v>
      </c>
      <c r="J86" s="139">
        <f t="shared" si="14"/>
        <v>0</v>
      </c>
    </row>
    <row r="87" spans="1:10" ht="25.5" x14ac:dyDescent="0.2">
      <c r="A87" s="10"/>
      <c r="B87" s="10"/>
      <c r="C87" s="46" t="s">
        <v>40</v>
      </c>
      <c r="D87" s="87" t="s">
        <v>78</v>
      </c>
      <c r="E87" s="17" t="s">
        <v>17</v>
      </c>
      <c r="F87" s="17">
        <v>1</v>
      </c>
      <c r="G87" s="159">
        <v>0</v>
      </c>
      <c r="H87" s="139">
        <f t="shared" si="12"/>
        <v>0</v>
      </c>
      <c r="I87" s="139">
        <f t="shared" si="13"/>
        <v>0</v>
      </c>
      <c r="J87" s="139">
        <f t="shared" si="14"/>
        <v>0</v>
      </c>
    </row>
    <row r="88" spans="1:10" ht="13.5" thickBot="1" x14ac:dyDescent="0.25">
      <c r="A88" s="10"/>
      <c r="B88" s="10"/>
      <c r="C88" s="49" t="s">
        <v>9</v>
      </c>
      <c r="D88" s="19" t="s">
        <v>6</v>
      </c>
      <c r="E88" s="19" t="s">
        <v>6</v>
      </c>
      <c r="F88" s="19"/>
      <c r="G88" s="136"/>
      <c r="H88" s="141"/>
      <c r="I88" s="141"/>
      <c r="J88" s="141"/>
    </row>
    <row r="89" spans="1:10" ht="13.5" thickBot="1" x14ac:dyDescent="0.25">
      <c r="A89" s="40"/>
      <c r="B89" s="40"/>
      <c r="C89" s="41"/>
      <c r="D89" s="50"/>
      <c r="E89" s="40"/>
      <c r="F89" s="40"/>
      <c r="G89" s="116" t="s">
        <v>1</v>
      </c>
      <c r="H89" s="142">
        <f>H64+H65+H67+H69+H70+H71+H72+H73+H74+H75+H76+H77+H78+H79+H80+H82+H84+H85+H86+H87</f>
        <v>0</v>
      </c>
      <c r="I89" s="142">
        <f>I64+I65+I67+I69+I70+I71+I72+I73+I74+I75+I76+I77+I78+I79+I80+I82+I84+I85+I86+I87</f>
        <v>0</v>
      </c>
      <c r="J89" s="142">
        <f>J64+J65+J67+J69+J70+J71+J72+J73+J74+J75+J76+J77+J78+J79+J80+J82+J84+J85+J86+J87</f>
        <v>0</v>
      </c>
    </row>
    <row r="90" spans="1:10" ht="12.75" x14ac:dyDescent="0.2">
      <c r="A90" s="10"/>
      <c r="B90" s="10"/>
      <c r="C90" s="12"/>
      <c r="D90" s="12"/>
      <c r="E90" s="10"/>
      <c r="F90" s="13"/>
      <c r="G90" s="13"/>
    </row>
    <row r="91" spans="1:10" x14ac:dyDescent="0.25">
      <c r="A91" s="7"/>
      <c r="B91" s="52"/>
      <c r="C91" s="27" t="s">
        <v>18</v>
      </c>
      <c r="D91" s="27"/>
      <c r="E91" s="28"/>
      <c r="F91" s="28"/>
      <c r="G91" s="28"/>
      <c r="H91" s="29"/>
      <c r="I91" s="29"/>
      <c r="J91" s="29"/>
    </row>
    <row r="92" spans="1:10" ht="12.75" x14ac:dyDescent="0.2">
      <c r="A92" s="10"/>
      <c r="B92" s="10"/>
      <c r="C92" s="12" t="s">
        <v>64</v>
      </c>
      <c r="D92" s="10"/>
      <c r="E92" s="10"/>
      <c r="F92" s="10"/>
      <c r="G92" s="10"/>
      <c r="H92" s="13"/>
    </row>
    <row r="93" spans="1:10" ht="13.5" thickBot="1" x14ac:dyDescent="0.25">
      <c r="A93" s="10"/>
      <c r="B93" s="10"/>
      <c r="E93" s="30"/>
      <c r="F93" s="30"/>
      <c r="G93" s="30"/>
      <c r="H93" s="31"/>
    </row>
    <row r="94" spans="1:10" ht="13.5" thickBot="1" x14ac:dyDescent="0.25">
      <c r="A94" s="10"/>
      <c r="B94" s="10"/>
      <c r="C94" s="72" t="s">
        <v>2</v>
      </c>
      <c r="D94" s="79" t="s">
        <v>69</v>
      </c>
      <c r="E94" s="73" t="s">
        <v>3</v>
      </c>
      <c r="F94" s="120" t="s">
        <v>4</v>
      </c>
      <c r="G94" s="127" t="s">
        <v>5</v>
      </c>
      <c r="H94" s="146" t="s">
        <v>0</v>
      </c>
      <c r="I94" s="167" t="s">
        <v>117</v>
      </c>
      <c r="J94" s="167" t="s">
        <v>118</v>
      </c>
    </row>
    <row r="95" spans="1:10" ht="12.75" x14ac:dyDescent="0.2">
      <c r="A95" s="10"/>
      <c r="B95" s="10"/>
      <c r="C95" s="35" t="s">
        <v>10</v>
      </c>
      <c r="D95" s="21"/>
      <c r="E95" s="24"/>
      <c r="F95" s="21"/>
      <c r="G95" s="112"/>
      <c r="H95" s="112"/>
      <c r="I95" s="112"/>
      <c r="J95" s="112"/>
    </row>
    <row r="96" spans="1:10" ht="12.75" x14ac:dyDescent="0.2">
      <c r="A96" s="10"/>
      <c r="B96" s="10"/>
      <c r="C96" s="92" t="s">
        <v>20</v>
      </c>
      <c r="D96" s="89" t="s">
        <v>82</v>
      </c>
      <c r="E96" s="34" t="s">
        <v>17</v>
      </c>
      <c r="F96" s="33">
        <v>1</v>
      </c>
      <c r="G96" s="164">
        <v>0</v>
      </c>
      <c r="H96" s="145">
        <f>G96*F96</f>
        <v>0</v>
      </c>
      <c r="I96" s="145">
        <f>H96*0.2</f>
        <v>0</v>
      </c>
      <c r="J96" s="145">
        <f>H96+I96</f>
        <v>0</v>
      </c>
    </row>
    <row r="97" spans="1:10" ht="12.75" x14ac:dyDescent="0.2">
      <c r="A97" s="10"/>
      <c r="B97" s="10"/>
      <c r="C97" s="32" t="s">
        <v>21</v>
      </c>
      <c r="D97" s="33" t="s">
        <v>6</v>
      </c>
      <c r="E97" s="34" t="s">
        <v>16</v>
      </c>
      <c r="F97" s="33">
        <v>2.5</v>
      </c>
      <c r="G97" s="164">
        <v>0</v>
      </c>
      <c r="H97" s="145">
        <f t="shared" ref="H97:H98" si="15">G97*F97</f>
        <v>0</v>
      </c>
      <c r="I97" s="145">
        <f t="shared" ref="I97:I98" si="16">H97*0.2</f>
        <v>0</v>
      </c>
      <c r="J97" s="145">
        <f t="shared" ref="J97:J98" si="17">H97+I97</f>
        <v>0</v>
      </c>
    </row>
    <row r="98" spans="1:10" ht="12.75" x14ac:dyDescent="0.2">
      <c r="A98" s="10"/>
      <c r="B98" s="10"/>
      <c r="C98" s="32" t="s">
        <v>22</v>
      </c>
      <c r="D98" s="95" t="s">
        <v>107</v>
      </c>
      <c r="E98" s="34" t="s">
        <v>16</v>
      </c>
      <c r="F98" s="143">
        <v>3</v>
      </c>
      <c r="G98" s="164">
        <v>0</v>
      </c>
      <c r="H98" s="145">
        <f t="shared" si="15"/>
        <v>0</v>
      </c>
      <c r="I98" s="145">
        <f t="shared" si="16"/>
        <v>0</v>
      </c>
      <c r="J98" s="145">
        <f t="shared" si="17"/>
        <v>0</v>
      </c>
    </row>
    <row r="99" spans="1:10" ht="12.75" x14ac:dyDescent="0.2">
      <c r="A99" s="10"/>
      <c r="B99" s="10"/>
      <c r="C99" s="35" t="s">
        <v>11</v>
      </c>
      <c r="D99" s="21"/>
      <c r="E99" s="24"/>
      <c r="F99" s="21"/>
      <c r="G99" s="114"/>
      <c r="H99" s="114"/>
      <c r="I99" s="114"/>
      <c r="J99" s="114"/>
    </row>
    <row r="100" spans="1:10" ht="12.75" x14ac:dyDescent="0.2">
      <c r="A100" s="10"/>
      <c r="B100" s="10"/>
      <c r="C100" s="92" t="s">
        <v>23</v>
      </c>
      <c r="D100" s="89" t="s">
        <v>83</v>
      </c>
      <c r="E100" s="34" t="s">
        <v>17</v>
      </c>
      <c r="F100" s="143">
        <v>2</v>
      </c>
      <c r="G100" s="164">
        <v>0</v>
      </c>
      <c r="H100" s="145">
        <f>G100*F100</f>
        <v>0</v>
      </c>
      <c r="I100" s="145">
        <f>H100*0.2</f>
        <v>0</v>
      </c>
      <c r="J100" s="145">
        <f>H100+I100</f>
        <v>0</v>
      </c>
    </row>
    <row r="101" spans="1:10" ht="12.75" x14ac:dyDescent="0.2">
      <c r="A101" s="10"/>
      <c r="B101" s="10"/>
      <c r="C101" s="92" t="s">
        <v>97</v>
      </c>
      <c r="D101" s="33" t="s">
        <v>6</v>
      </c>
      <c r="E101" s="34" t="s">
        <v>16</v>
      </c>
      <c r="F101" s="143">
        <v>10</v>
      </c>
      <c r="G101" s="164">
        <v>0</v>
      </c>
      <c r="H101" s="145">
        <f t="shared" ref="H101:H104" si="18">G101*F101</f>
        <v>0</v>
      </c>
      <c r="I101" s="145">
        <f t="shared" ref="I101:I104" si="19">H101*0.2</f>
        <v>0</v>
      </c>
      <c r="J101" s="145">
        <f t="shared" ref="J101:J104" si="20">H101+I101</f>
        <v>0</v>
      </c>
    </row>
    <row r="102" spans="1:10" ht="12.75" x14ac:dyDescent="0.2">
      <c r="A102" s="10"/>
      <c r="B102" s="10"/>
      <c r="C102" s="92" t="s">
        <v>98</v>
      </c>
      <c r="D102" s="95" t="s">
        <v>108</v>
      </c>
      <c r="E102" s="34" t="s">
        <v>6</v>
      </c>
      <c r="F102" s="143">
        <f>3.4*3</f>
        <v>10.199999999999999</v>
      </c>
      <c r="G102" s="164">
        <v>0</v>
      </c>
      <c r="H102" s="145">
        <f t="shared" si="18"/>
        <v>0</v>
      </c>
      <c r="I102" s="145">
        <f t="shared" si="19"/>
        <v>0</v>
      </c>
      <c r="J102" s="145">
        <f t="shared" si="20"/>
        <v>0</v>
      </c>
    </row>
    <row r="103" spans="1:10" ht="12.75" x14ac:dyDescent="0.2">
      <c r="A103" s="10"/>
      <c r="B103" s="10"/>
      <c r="C103" s="32" t="s">
        <v>24</v>
      </c>
      <c r="D103" s="33" t="s">
        <v>6</v>
      </c>
      <c r="E103" s="34" t="s">
        <v>16</v>
      </c>
      <c r="F103" s="143">
        <v>10</v>
      </c>
      <c r="G103" s="164">
        <v>0</v>
      </c>
      <c r="H103" s="145">
        <f t="shared" si="18"/>
        <v>0</v>
      </c>
      <c r="I103" s="145">
        <f t="shared" si="19"/>
        <v>0</v>
      </c>
      <c r="J103" s="145">
        <f t="shared" si="20"/>
        <v>0</v>
      </c>
    </row>
    <row r="104" spans="1:10" ht="12.75" x14ac:dyDescent="0.2">
      <c r="A104" s="10"/>
      <c r="B104" s="10"/>
      <c r="C104" s="46" t="s">
        <v>25</v>
      </c>
      <c r="D104" s="87" t="s">
        <v>109</v>
      </c>
      <c r="E104" s="17" t="s">
        <v>16</v>
      </c>
      <c r="F104" s="17">
        <f>3.4*3</f>
        <v>10.199999999999999</v>
      </c>
      <c r="G104" s="159">
        <v>0</v>
      </c>
      <c r="H104" s="145">
        <f t="shared" si="18"/>
        <v>0</v>
      </c>
      <c r="I104" s="145">
        <f t="shared" si="19"/>
        <v>0</v>
      </c>
      <c r="J104" s="145">
        <f t="shared" si="20"/>
        <v>0</v>
      </c>
    </row>
    <row r="105" spans="1:10" ht="12.75" x14ac:dyDescent="0.2">
      <c r="A105" s="10"/>
      <c r="B105" s="10"/>
      <c r="C105" s="35" t="s">
        <v>12</v>
      </c>
      <c r="D105" s="21"/>
      <c r="E105" s="24"/>
      <c r="F105" s="21"/>
      <c r="G105" s="114"/>
      <c r="H105" s="114"/>
      <c r="I105" s="114"/>
      <c r="J105" s="114"/>
    </row>
    <row r="106" spans="1:10" ht="12.75" x14ac:dyDescent="0.2">
      <c r="A106" s="10"/>
      <c r="B106" s="10"/>
      <c r="C106" s="32" t="s">
        <v>26</v>
      </c>
      <c r="D106" s="36"/>
      <c r="E106" s="34" t="s">
        <v>7</v>
      </c>
      <c r="F106" s="33">
        <v>1</v>
      </c>
      <c r="G106" s="164">
        <v>0</v>
      </c>
      <c r="H106" s="145">
        <f>G106*F106</f>
        <v>0</v>
      </c>
      <c r="I106" s="145">
        <f>H106*0.2</f>
        <v>0</v>
      </c>
      <c r="J106" s="145">
        <f>H106+I106</f>
        <v>0</v>
      </c>
    </row>
    <row r="107" spans="1:10" ht="12.75" x14ac:dyDescent="0.2">
      <c r="A107" s="10"/>
      <c r="B107" s="10"/>
      <c r="C107" s="32" t="s">
        <v>25</v>
      </c>
      <c r="D107" s="95" t="s">
        <v>110</v>
      </c>
      <c r="E107" s="34" t="s">
        <v>16</v>
      </c>
      <c r="F107" s="33">
        <v>2</v>
      </c>
      <c r="G107" s="164">
        <v>0</v>
      </c>
      <c r="H107" s="145">
        <f>G107*F107</f>
        <v>0</v>
      </c>
      <c r="I107" s="145">
        <f>H107*0.2</f>
        <v>0</v>
      </c>
      <c r="J107" s="145">
        <f>H107+I107</f>
        <v>0</v>
      </c>
    </row>
    <row r="108" spans="1:10" ht="12.75" x14ac:dyDescent="0.2">
      <c r="A108" s="10"/>
      <c r="B108" s="10"/>
      <c r="C108" s="35" t="s">
        <v>13</v>
      </c>
      <c r="D108" s="21"/>
      <c r="E108" s="24"/>
      <c r="F108" s="21"/>
      <c r="G108" s="114"/>
      <c r="H108" s="114"/>
      <c r="I108" s="114"/>
      <c r="J108" s="114"/>
    </row>
    <row r="109" spans="1:10" ht="12.75" x14ac:dyDescent="0.2">
      <c r="A109" s="10"/>
      <c r="B109" s="10"/>
      <c r="C109" s="92" t="s">
        <v>20</v>
      </c>
      <c r="D109" s="89" t="s">
        <v>111</v>
      </c>
      <c r="E109" s="34" t="s">
        <v>16</v>
      </c>
      <c r="F109" s="33">
        <v>5.5</v>
      </c>
      <c r="G109" s="164">
        <v>0</v>
      </c>
      <c r="H109" s="145">
        <f>G109*F109</f>
        <v>0</v>
      </c>
      <c r="I109" s="145">
        <f>H109*0.2</f>
        <v>0</v>
      </c>
      <c r="J109" s="145">
        <f>H109+I109</f>
        <v>0</v>
      </c>
    </row>
    <row r="110" spans="1:10" ht="12.75" x14ac:dyDescent="0.2">
      <c r="A110" s="10"/>
      <c r="B110" s="10"/>
      <c r="C110" s="32" t="s">
        <v>24</v>
      </c>
      <c r="D110" s="87"/>
      <c r="E110" s="34" t="s">
        <v>16</v>
      </c>
      <c r="F110" s="33">
        <v>10</v>
      </c>
      <c r="G110" s="164">
        <v>0</v>
      </c>
      <c r="H110" s="145">
        <f t="shared" ref="H110:H111" si="21">G110*F110</f>
        <v>0</v>
      </c>
      <c r="I110" s="145">
        <f t="shared" ref="I110:I111" si="22">H110*0.2</f>
        <v>0</v>
      </c>
      <c r="J110" s="145">
        <f t="shared" ref="J110:J111" si="23">H110+I110</f>
        <v>0</v>
      </c>
    </row>
    <row r="111" spans="1:10" ht="13.5" thickBot="1" x14ac:dyDescent="0.25">
      <c r="A111" s="10"/>
      <c r="B111" s="10"/>
      <c r="C111" s="37" t="s">
        <v>25</v>
      </c>
      <c r="D111" s="96" t="s">
        <v>112</v>
      </c>
      <c r="E111" s="38" t="s">
        <v>16</v>
      </c>
      <c r="F111" s="144">
        <f>F104</f>
        <v>10.199999999999999</v>
      </c>
      <c r="G111" s="165">
        <v>0</v>
      </c>
      <c r="H111" s="145">
        <f t="shared" si="21"/>
        <v>0</v>
      </c>
      <c r="I111" s="145">
        <f t="shared" si="22"/>
        <v>0</v>
      </c>
      <c r="J111" s="145">
        <f t="shared" si="23"/>
        <v>0</v>
      </c>
    </row>
    <row r="112" spans="1:10" ht="13.5" thickBot="1" x14ac:dyDescent="0.25">
      <c r="A112" s="10"/>
      <c r="B112" s="10"/>
      <c r="E112" s="30"/>
      <c r="F112" s="30"/>
      <c r="G112" s="116" t="s">
        <v>1</v>
      </c>
      <c r="H112" s="147">
        <f>H96+H97+H98+H100+H101+H102+H103+H104+H106+H107+H109+H110+H111</f>
        <v>0</v>
      </c>
      <c r="I112" s="147">
        <f>I96+I97+I98+I100+I101+I102+I103+I104+I106+I107+I109+I110+I111</f>
        <v>0</v>
      </c>
      <c r="J112" s="147">
        <f>J96+J97+J98+J100+J101+J102+J103+J104+J106+J107+J109+J110+J111</f>
        <v>0</v>
      </c>
    </row>
    <row r="113" spans="1:11" ht="12.75" x14ac:dyDescent="0.2">
      <c r="A113" s="10"/>
      <c r="B113" s="11"/>
      <c r="C113" s="14"/>
      <c r="D113" s="12"/>
      <c r="E113" s="10"/>
      <c r="F113" s="10"/>
      <c r="G113" s="13"/>
      <c r="H113" s="13"/>
    </row>
    <row r="114" spans="1:11" x14ac:dyDescent="0.2">
      <c r="A114" s="7"/>
      <c r="B114" s="52"/>
      <c r="C114" s="8" t="s">
        <v>49</v>
      </c>
      <c r="D114" s="43"/>
      <c r="E114" s="7"/>
      <c r="F114" s="7"/>
      <c r="G114" s="7"/>
      <c r="H114" s="9"/>
      <c r="I114" s="9"/>
      <c r="J114" s="9"/>
    </row>
    <row r="115" spans="1:11" ht="12.75" x14ac:dyDescent="0.2">
      <c r="A115" s="10"/>
      <c r="B115" s="11"/>
      <c r="C115" s="12" t="s">
        <v>64</v>
      </c>
      <c r="D115" s="12"/>
      <c r="E115" s="10"/>
      <c r="F115" s="10"/>
      <c r="G115" s="13"/>
      <c r="H115" s="13"/>
    </row>
    <row r="116" spans="1:11" ht="13.5" thickBot="1" x14ac:dyDescent="0.25">
      <c r="A116" s="10"/>
      <c r="B116" s="10"/>
      <c r="C116" s="12"/>
      <c r="D116" s="44"/>
      <c r="E116" s="10"/>
      <c r="F116" s="10"/>
      <c r="G116" s="10"/>
      <c r="H116" s="13"/>
      <c r="I116" s="13"/>
      <c r="J116" s="13"/>
    </row>
    <row r="117" spans="1:11" ht="13.5" thickBot="1" x14ac:dyDescent="0.25">
      <c r="A117" s="10"/>
      <c r="B117" s="10"/>
      <c r="C117" s="25" t="s">
        <v>2</v>
      </c>
      <c r="D117" s="79" t="s">
        <v>69</v>
      </c>
      <c r="E117" s="66" t="s">
        <v>3</v>
      </c>
      <c r="F117" s="148" t="s">
        <v>4</v>
      </c>
      <c r="G117" s="149" t="s">
        <v>5</v>
      </c>
      <c r="H117" s="152" t="s">
        <v>0</v>
      </c>
      <c r="I117" s="168" t="s">
        <v>117</v>
      </c>
      <c r="J117" s="168" t="s">
        <v>118</v>
      </c>
    </row>
    <row r="118" spans="1:11" ht="12.75" x14ac:dyDescent="0.2">
      <c r="A118" s="10"/>
      <c r="B118" s="10"/>
      <c r="C118" s="67" t="s">
        <v>19</v>
      </c>
      <c r="D118" s="68"/>
      <c r="E118" s="59"/>
      <c r="F118" s="59"/>
      <c r="G118" s="150"/>
      <c r="H118" s="153"/>
      <c r="I118" s="153"/>
      <c r="J118" s="153"/>
    </row>
    <row r="119" spans="1:11" ht="12.75" x14ac:dyDescent="0.2">
      <c r="A119" s="10"/>
      <c r="B119" s="10"/>
      <c r="C119" s="69" t="s">
        <v>50</v>
      </c>
      <c r="D119" s="22" t="s">
        <v>51</v>
      </c>
      <c r="E119" s="18" t="s">
        <v>17</v>
      </c>
      <c r="F119" s="17">
        <v>1</v>
      </c>
      <c r="G119" s="159">
        <v>0</v>
      </c>
      <c r="H119" s="139">
        <f>G119*F119</f>
        <v>0</v>
      </c>
      <c r="I119" s="139">
        <f>H119*0.2</f>
        <v>0</v>
      </c>
      <c r="J119" s="139">
        <f>H119+I119</f>
        <v>0</v>
      </c>
    </row>
    <row r="120" spans="1:11" ht="12.75" x14ac:dyDescent="0.2">
      <c r="A120" s="10"/>
      <c r="B120" s="10"/>
      <c r="C120" s="69" t="s">
        <v>52</v>
      </c>
      <c r="D120" s="22" t="s">
        <v>53</v>
      </c>
      <c r="E120" s="18" t="s">
        <v>17</v>
      </c>
      <c r="F120" s="17">
        <v>1</v>
      </c>
      <c r="G120" s="159">
        <v>0</v>
      </c>
      <c r="H120" s="139">
        <f t="shared" ref="H120:H125" si="24">G120*F120</f>
        <v>0</v>
      </c>
      <c r="I120" s="139">
        <f t="shared" ref="I120:I125" si="25">H120*0.2</f>
        <v>0</v>
      </c>
      <c r="J120" s="139">
        <f t="shared" ref="J120:J125" si="26">H120+I120</f>
        <v>0</v>
      </c>
    </row>
    <row r="121" spans="1:11" ht="12.75" x14ac:dyDescent="0.2">
      <c r="A121" s="10"/>
      <c r="B121" s="10"/>
      <c r="C121" s="69" t="s">
        <v>54</v>
      </c>
      <c r="D121" s="47" t="s">
        <v>55</v>
      </c>
      <c r="E121" s="18" t="s">
        <v>17</v>
      </c>
      <c r="F121" s="17">
        <v>1</v>
      </c>
      <c r="G121" s="159">
        <v>0</v>
      </c>
      <c r="H121" s="139">
        <f t="shared" si="24"/>
        <v>0</v>
      </c>
      <c r="I121" s="139">
        <f t="shared" si="25"/>
        <v>0</v>
      </c>
      <c r="J121" s="139">
        <f t="shared" si="26"/>
        <v>0</v>
      </c>
    </row>
    <row r="122" spans="1:11" ht="12.75" x14ac:dyDescent="0.2">
      <c r="A122" s="10"/>
      <c r="B122" s="10"/>
      <c r="C122" s="69" t="s">
        <v>56</v>
      </c>
      <c r="D122" s="47" t="s">
        <v>57</v>
      </c>
      <c r="E122" s="18" t="s">
        <v>17</v>
      </c>
      <c r="F122" s="17">
        <v>1</v>
      </c>
      <c r="G122" s="159">
        <v>0</v>
      </c>
      <c r="H122" s="139">
        <f t="shared" si="24"/>
        <v>0</v>
      </c>
      <c r="I122" s="139">
        <f t="shared" si="25"/>
        <v>0</v>
      </c>
      <c r="J122" s="139">
        <f t="shared" si="26"/>
        <v>0</v>
      </c>
    </row>
    <row r="123" spans="1:11" ht="12.75" x14ac:dyDescent="0.2">
      <c r="A123" s="10"/>
      <c r="B123" s="10"/>
      <c r="C123" s="69" t="s">
        <v>58</v>
      </c>
      <c r="D123" s="93" t="s">
        <v>59</v>
      </c>
      <c r="E123" s="18" t="s">
        <v>17</v>
      </c>
      <c r="F123" s="17">
        <v>1</v>
      </c>
      <c r="G123" s="159">
        <v>0</v>
      </c>
      <c r="H123" s="139">
        <f t="shared" si="24"/>
        <v>0</v>
      </c>
      <c r="I123" s="139">
        <f t="shared" si="25"/>
        <v>0</v>
      </c>
      <c r="J123" s="139">
        <f t="shared" si="26"/>
        <v>0</v>
      </c>
    </row>
    <row r="124" spans="1:11" ht="12.75" x14ac:dyDescent="0.2">
      <c r="A124" s="10"/>
      <c r="B124" s="10"/>
      <c r="C124" s="69" t="s">
        <v>60</v>
      </c>
      <c r="D124" s="47" t="s">
        <v>61</v>
      </c>
      <c r="E124" s="18" t="s">
        <v>17</v>
      </c>
      <c r="F124" s="17">
        <v>1</v>
      </c>
      <c r="G124" s="159">
        <v>0</v>
      </c>
      <c r="H124" s="139">
        <f t="shared" si="24"/>
        <v>0</v>
      </c>
      <c r="I124" s="139">
        <f t="shared" si="25"/>
        <v>0</v>
      </c>
      <c r="J124" s="139">
        <f t="shared" si="26"/>
        <v>0</v>
      </c>
    </row>
    <row r="125" spans="1:11" ht="12.75" x14ac:dyDescent="0.2">
      <c r="A125" s="10"/>
      <c r="B125" s="10"/>
      <c r="C125" s="69" t="s">
        <v>62</v>
      </c>
      <c r="D125" s="47" t="s">
        <v>63</v>
      </c>
      <c r="E125" s="18" t="s">
        <v>17</v>
      </c>
      <c r="F125" s="17">
        <v>1</v>
      </c>
      <c r="G125" s="159">
        <v>0</v>
      </c>
      <c r="H125" s="139">
        <f t="shared" si="24"/>
        <v>0</v>
      </c>
      <c r="I125" s="139">
        <f t="shared" si="25"/>
        <v>0</v>
      </c>
      <c r="J125" s="139">
        <f t="shared" si="26"/>
        <v>0</v>
      </c>
    </row>
    <row r="126" spans="1:11" ht="13.5" thickBot="1" x14ac:dyDescent="0.25">
      <c r="A126" s="10"/>
      <c r="B126" s="10"/>
      <c r="C126" s="70" t="s">
        <v>9</v>
      </c>
      <c r="D126" s="71" t="s">
        <v>6</v>
      </c>
      <c r="E126" s="71" t="s">
        <v>6</v>
      </c>
      <c r="F126" s="71" t="s">
        <v>6</v>
      </c>
      <c r="G126" s="163" t="s">
        <v>6</v>
      </c>
      <c r="H126" s="130" t="s">
        <v>6</v>
      </c>
      <c r="I126" s="130" t="s">
        <v>6</v>
      </c>
      <c r="J126" s="130" t="s">
        <v>6</v>
      </c>
    </row>
    <row r="127" spans="1:11" ht="13.5" thickBot="1" x14ac:dyDescent="0.25">
      <c r="A127" s="40"/>
      <c r="B127" s="40"/>
      <c r="C127" s="41"/>
      <c r="D127" s="41"/>
      <c r="E127" s="41"/>
      <c r="F127" s="41"/>
      <c r="G127" s="157" t="s">
        <v>1</v>
      </c>
      <c r="H127" s="158">
        <f>H119+H120+H121+H122+H123+H124+H125</f>
        <v>0</v>
      </c>
      <c r="I127" s="158">
        <f>I119+I120+I121+I122+I123+I124+I125</f>
        <v>0</v>
      </c>
      <c r="J127" s="158">
        <f>J119+J120+J121+J122+J123+J124+J125</f>
        <v>0</v>
      </c>
    </row>
    <row r="128" spans="1:11" ht="13.5" thickBot="1" x14ac:dyDescent="0.25">
      <c r="A128" s="10"/>
      <c r="B128" s="10"/>
      <c r="C128" s="12"/>
      <c r="D128" s="12"/>
      <c r="E128" s="10"/>
      <c r="F128" s="10"/>
      <c r="G128" s="155"/>
      <c r="H128" s="155"/>
      <c r="I128" s="155"/>
      <c r="J128" s="155"/>
      <c r="K128" s="156"/>
    </row>
    <row r="129" spans="1:10" ht="16.5" thickBot="1" x14ac:dyDescent="0.25">
      <c r="A129" s="10"/>
      <c r="B129" s="10"/>
      <c r="C129" s="12"/>
      <c r="D129" s="12"/>
      <c r="E129" s="10"/>
      <c r="F129" s="10"/>
      <c r="G129" s="151" t="s">
        <v>66</v>
      </c>
      <c r="H129" s="154">
        <f>H23+H44+H57+H89+H112+H127</f>
        <v>0</v>
      </c>
      <c r="I129" s="154">
        <f>I23+I44+I57+I89+I112+I127</f>
        <v>0</v>
      </c>
      <c r="J129" s="154">
        <f>J23+J44+J57+J89+J112+J127</f>
        <v>0</v>
      </c>
    </row>
    <row r="130" spans="1:10" ht="12.75" x14ac:dyDescent="0.2">
      <c r="A130" s="10"/>
      <c r="B130" s="10"/>
      <c r="C130" s="12"/>
      <c r="D130" s="12"/>
      <c r="E130" s="10"/>
      <c r="F130" s="10"/>
      <c r="G130" s="13"/>
      <c r="H130" s="13"/>
    </row>
    <row r="131" spans="1:10" ht="12.75" x14ac:dyDescent="0.2">
      <c r="A131" s="10"/>
      <c r="B131" s="10"/>
      <c r="C131" s="12"/>
      <c r="D131" s="12"/>
      <c r="E131" s="10"/>
      <c r="F131" s="10"/>
      <c r="G131" s="13"/>
      <c r="H131" s="13"/>
    </row>
    <row r="132" spans="1:10" ht="12.75" x14ac:dyDescent="0.2">
      <c r="A132" s="10"/>
      <c r="B132" s="10"/>
      <c r="C132" s="12"/>
      <c r="D132" s="12"/>
      <c r="E132" s="10"/>
      <c r="F132" s="10"/>
      <c r="G132" s="13"/>
      <c r="H132" s="13"/>
    </row>
    <row r="133" spans="1:10" ht="12.75" x14ac:dyDescent="0.2">
      <c r="A133" s="10"/>
      <c r="B133" s="10"/>
      <c r="C133" s="12"/>
      <c r="D133" s="12"/>
      <c r="E133" s="10"/>
      <c r="F133" s="10"/>
      <c r="G133" s="13"/>
      <c r="H133" s="13"/>
    </row>
    <row r="134" spans="1:10" ht="12.75" x14ac:dyDescent="0.2">
      <c r="A134" s="10"/>
      <c r="B134" s="10"/>
      <c r="C134" s="12"/>
      <c r="D134" s="12"/>
      <c r="E134" s="10"/>
      <c r="F134" s="10"/>
      <c r="G134" s="13"/>
      <c r="H134" s="13"/>
    </row>
    <row r="135" spans="1:10" ht="12.75" x14ac:dyDescent="0.2">
      <c r="A135" s="10"/>
      <c r="B135" s="10"/>
      <c r="C135" s="12"/>
      <c r="D135" s="12"/>
      <c r="E135" s="10"/>
      <c r="F135" s="10"/>
      <c r="G135" s="13"/>
      <c r="H135" s="13"/>
    </row>
    <row r="136" spans="1:10" ht="12.75" x14ac:dyDescent="0.2">
      <c r="A136" s="10"/>
      <c r="B136" s="10"/>
      <c r="C136" s="12"/>
      <c r="D136" s="12"/>
      <c r="E136" s="10"/>
      <c r="F136" s="10"/>
      <c r="G136" s="13"/>
      <c r="H136" s="13"/>
    </row>
    <row r="137" spans="1:10" ht="12.75" x14ac:dyDescent="0.2">
      <c r="A137" s="10"/>
      <c r="B137" s="10"/>
      <c r="C137" s="12"/>
      <c r="D137" s="12"/>
      <c r="E137" s="10"/>
      <c r="F137" s="10"/>
      <c r="G137" s="13"/>
      <c r="H137" s="13"/>
    </row>
    <row r="138" spans="1:10" ht="12.75" x14ac:dyDescent="0.2">
      <c r="A138" s="10"/>
      <c r="B138" s="10"/>
      <c r="C138" s="12"/>
      <c r="D138" s="12"/>
      <c r="E138" s="10"/>
      <c r="F138" s="10"/>
      <c r="G138" s="13"/>
      <c r="H138" s="13"/>
    </row>
    <row r="139" spans="1:10" ht="12.75" x14ac:dyDescent="0.2">
      <c r="A139" s="10"/>
      <c r="B139" s="10"/>
      <c r="C139" s="12"/>
      <c r="D139" s="12"/>
      <c r="E139" s="10"/>
      <c r="F139" s="10"/>
      <c r="G139" s="13"/>
      <c r="H139" s="13"/>
    </row>
    <row r="140" spans="1:10" ht="12.75" x14ac:dyDescent="0.2">
      <c r="A140" s="10"/>
      <c r="B140" s="10"/>
      <c r="C140" s="12"/>
      <c r="D140" s="12"/>
      <c r="E140" s="10"/>
      <c r="F140" s="10"/>
      <c r="G140" s="13"/>
      <c r="H140" s="13"/>
    </row>
    <row r="141" spans="1:10" ht="12.75" x14ac:dyDescent="0.2">
      <c r="A141" s="10"/>
      <c r="B141" s="10"/>
      <c r="C141" s="12"/>
      <c r="D141" s="12"/>
      <c r="E141" s="10"/>
      <c r="F141" s="10"/>
      <c r="G141" s="13"/>
      <c r="H141" s="13"/>
    </row>
    <row r="142" spans="1:10" ht="12.75" x14ac:dyDescent="0.2">
      <c r="A142" s="10"/>
      <c r="B142" s="10"/>
      <c r="C142" s="12"/>
      <c r="D142" s="12"/>
      <c r="E142" s="10"/>
      <c r="F142" s="10"/>
      <c r="G142" s="13"/>
      <c r="H142" s="13"/>
    </row>
    <row r="143" spans="1:10" ht="12.75" x14ac:dyDescent="0.2">
      <c r="A143" s="10"/>
      <c r="B143" s="10"/>
      <c r="C143" s="12"/>
      <c r="D143" s="12"/>
      <c r="E143" s="10"/>
      <c r="F143" s="10"/>
      <c r="G143" s="13"/>
      <c r="H143" s="13"/>
    </row>
    <row r="144" spans="1:10" ht="12.75" x14ac:dyDescent="0.2">
      <c r="A144" s="10"/>
      <c r="B144" s="10"/>
      <c r="C144" s="12"/>
      <c r="D144" s="12"/>
      <c r="E144" s="10"/>
      <c r="F144" s="10"/>
      <c r="G144" s="13"/>
      <c r="H144" s="13"/>
    </row>
    <row r="145" spans="1:8" ht="12.75" x14ac:dyDescent="0.2">
      <c r="A145" s="10"/>
      <c r="B145" s="10"/>
      <c r="C145" s="12"/>
      <c r="D145" s="12"/>
      <c r="E145" s="10"/>
      <c r="F145" s="10"/>
      <c r="G145" s="13"/>
      <c r="H145" s="13"/>
    </row>
    <row r="146" spans="1:8" ht="12.75" x14ac:dyDescent="0.2">
      <c r="A146" s="10"/>
      <c r="B146" s="10"/>
      <c r="C146" s="12"/>
      <c r="D146" s="12"/>
      <c r="E146" s="10"/>
      <c r="F146" s="10"/>
      <c r="G146" s="13"/>
      <c r="H146" s="13"/>
    </row>
    <row r="147" spans="1:8" ht="12.75" x14ac:dyDescent="0.2">
      <c r="A147" s="10"/>
      <c r="B147" s="10"/>
      <c r="C147" s="12"/>
      <c r="D147" s="12"/>
      <c r="E147" s="10"/>
      <c r="F147" s="10"/>
      <c r="G147" s="13"/>
      <c r="H147" s="13"/>
    </row>
    <row r="148" spans="1:8" ht="12.75" x14ac:dyDescent="0.2">
      <c r="A148" s="10"/>
      <c r="B148" s="10"/>
      <c r="C148" s="12"/>
      <c r="D148" s="12"/>
      <c r="E148" s="10"/>
      <c r="F148" s="10"/>
      <c r="G148" s="13"/>
      <c r="H148" s="13"/>
    </row>
    <row r="149" spans="1:8" ht="12.75" x14ac:dyDescent="0.2">
      <c r="A149" s="10"/>
      <c r="B149" s="10"/>
      <c r="C149" s="12"/>
      <c r="D149" s="12"/>
      <c r="E149" s="10"/>
      <c r="F149" s="10"/>
      <c r="G149" s="13"/>
      <c r="H149" s="13"/>
    </row>
    <row r="150" spans="1:8" ht="12.75" x14ac:dyDescent="0.2">
      <c r="A150" s="10"/>
      <c r="B150" s="10"/>
      <c r="C150" s="12"/>
      <c r="D150" s="12"/>
      <c r="E150" s="10"/>
      <c r="F150" s="10"/>
      <c r="G150" s="13"/>
      <c r="H150" s="13"/>
    </row>
    <row r="151" spans="1:8" ht="12.75" x14ac:dyDescent="0.2">
      <c r="A151" s="10"/>
      <c r="B151" s="10"/>
      <c r="C151" s="12"/>
      <c r="D151" s="12"/>
      <c r="E151" s="10"/>
      <c r="F151" s="10"/>
      <c r="G151" s="13"/>
      <c r="H151" s="13"/>
    </row>
    <row r="152" spans="1:8" ht="12.75" x14ac:dyDescent="0.2">
      <c r="A152" s="10"/>
      <c r="B152" s="10"/>
      <c r="C152" s="12"/>
      <c r="D152" s="12"/>
      <c r="E152" s="10"/>
      <c r="F152" s="10"/>
      <c r="G152" s="13"/>
      <c r="H152" s="13"/>
    </row>
    <row r="153" spans="1:8" ht="12.75" x14ac:dyDescent="0.2">
      <c r="A153" s="10"/>
      <c r="B153" s="10"/>
      <c r="C153" s="12"/>
      <c r="D153" s="12"/>
      <c r="E153" s="10"/>
      <c r="F153" s="10"/>
      <c r="G153" s="13"/>
      <c r="H153" s="13"/>
    </row>
    <row r="154" spans="1:8" ht="12.75" x14ac:dyDescent="0.2">
      <c r="A154" s="10"/>
      <c r="B154" s="10"/>
      <c r="C154" s="12"/>
      <c r="D154" s="12"/>
      <c r="E154" s="10"/>
      <c r="F154" s="10"/>
      <c r="G154" s="13"/>
      <c r="H154" s="13"/>
    </row>
    <row r="155" spans="1:8" ht="12.75" x14ac:dyDescent="0.2">
      <c r="A155" s="10"/>
      <c r="B155" s="10"/>
      <c r="C155" s="12"/>
      <c r="D155" s="12"/>
      <c r="E155" s="10"/>
      <c r="F155" s="10"/>
      <c r="G155" s="13"/>
      <c r="H155" s="13"/>
    </row>
    <row r="156" spans="1:8" ht="12.75" x14ac:dyDescent="0.2">
      <c r="A156" s="10"/>
      <c r="B156" s="10"/>
      <c r="C156" s="12"/>
      <c r="D156" s="12"/>
      <c r="E156" s="10"/>
      <c r="F156" s="10"/>
      <c r="G156" s="13"/>
      <c r="H156" s="13"/>
    </row>
    <row r="157" spans="1:8" ht="12.75" x14ac:dyDescent="0.2">
      <c r="A157" s="10"/>
      <c r="B157" s="10"/>
      <c r="C157" s="12"/>
      <c r="D157" s="12"/>
      <c r="E157" s="10"/>
      <c r="F157" s="10"/>
      <c r="G157" s="13"/>
      <c r="H157" s="13"/>
    </row>
    <row r="158" spans="1:8" ht="12.75" x14ac:dyDescent="0.2">
      <c r="A158" s="10"/>
      <c r="B158" s="10"/>
      <c r="C158" s="12"/>
      <c r="D158" s="12"/>
      <c r="E158" s="10"/>
      <c r="F158" s="10"/>
      <c r="G158" s="13"/>
      <c r="H158" s="13"/>
    </row>
    <row r="159" spans="1:8" ht="12.75" x14ac:dyDescent="0.2">
      <c r="A159" s="10"/>
      <c r="B159" s="10"/>
      <c r="C159" s="12"/>
      <c r="D159" s="12"/>
      <c r="E159" s="10"/>
      <c r="F159" s="10"/>
      <c r="G159" s="13"/>
      <c r="H159" s="13"/>
    </row>
    <row r="160" spans="1:8" ht="12.75" x14ac:dyDescent="0.2">
      <c r="A160" s="10"/>
      <c r="B160" s="10"/>
      <c r="C160" s="12"/>
      <c r="D160" s="12"/>
      <c r="E160" s="10"/>
      <c r="F160" s="10"/>
      <c r="G160" s="13"/>
      <c r="H160" s="13"/>
    </row>
    <row r="161" spans="1:8" ht="12.75" x14ac:dyDescent="0.2">
      <c r="A161" s="10"/>
      <c r="B161" s="10"/>
      <c r="C161" s="12"/>
      <c r="D161" s="12"/>
      <c r="E161" s="10"/>
      <c r="F161" s="10"/>
      <c r="G161" s="13"/>
      <c r="H161" s="13"/>
    </row>
    <row r="162" spans="1:8" ht="12.75" x14ac:dyDescent="0.2">
      <c r="A162" s="10"/>
      <c r="B162" s="10"/>
      <c r="C162" s="12"/>
      <c r="D162" s="12"/>
      <c r="E162" s="10"/>
      <c r="F162" s="10"/>
      <c r="G162" s="13"/>
      <c r="H162" s="13"/>
    </row>
    <row r="163" spans="1:8" ht="12.75" x14ac:dyDescent="0.2">
      <c r="A163" s="10"/>
      <c r="B163" s="10"/>
      <c r="C163" s="12"/>
      <c r="D163" s="12"/>
      <c r="E163" s="10"/>
      <c r="F163" s="10"/>
      <c r="G163" s="13"/>
      <c r="H163" s="13"/>
    </row>
    <row r="164" spans="1:8" ht="12.75" x14ac:dyDescent="0.2">
      <c r="A164" s="10"/>
      <c r="B164" s="10"/>
      <c r="C164" s="12"/>
      <c r="D164" s="12"/>
      <c r="E164" s="10"/>
      <c r="F164" s="10"/>
      <c r="G164" s="13"/>
      <c r="H164" s="13"/>
    </row>
    <row r="165" spans="1:8" ht="12.75" x14ac:dyDescent="0.2">
      <c r="A165" s="10"/>
      <c r="B165" s="10"/>
      <c r="C165" s="12"/>
      <c r="D165" s="12"/>
      <c r="E165" s="10"/>
      <c r="F165" s="10"/>
      <c r="G165" s="13"/>
      <c r="H165" s="13"/>
    </row>
    <row r="166" spans="1:8" ht="12.75" x14ac:dyDescent="0.2">
      <c r="A166" s="10"/>
      <c r="B166" s="10"/>
      <c r="C166" s="12"/>
      <c r="D166" s="12"/>
      <c r="E166" s="10"/>
      <c r="F166" s="10"/>
      <c r="G166" s="13"/>
      <c r="H166" s="13"/>
    </row>
    <row r="167" spans="1:8" ht="12.75" x14ac:dyDescent="0.2">
      <c r="A167" s="10"/>
      <c r="B167" s="10"/>
      <c r="C167" s="12"/>
      <c r="D167" s="12"/>
      <c r="E167" s="10"/>
      <c r="F167" s="10"/>
      <c r="G167" s="13"/>
      <c r="H167" s="13"/>
    </row>
    <row r="168" spans="1:8" ht="12.75" x14ac:dyDescent="0.2">
      <c r="A168" s="10"/>
      <c r="B168" s="10"/>
      <c r="C168" s="12"/>
      <c r="D168" s="12"/>
      <c r="E168" s="10"/>
      <c r="F168" s="10"/>
      <c r="G168" s="13"/>
      <c r="H168" s="13"/>
    </row>
    <row r="169" spans="1:8" ht="12.75" x14ac:dyDescent="0.2">
      <c r="A169" s="10"/>
      <c r="B169" s="10"/>
      <c r="C169" s="12"/>
      <c r="D169" s="12"/>
      <c r="E169" s="10"/>
      <c r="F169" s="10"/>
      <c r="G169" s="13"/>
      <c r="H169" s="13"/>
    </row>
    <row r="170" spans="1:8" ht="12.75" x14ac:dyDescent="0.2">
      <c r="A170" s="10"/>
      <c r="B170" s="10"/>
      <c r="C170" s="12"/>
      <c r="D170" s="12"/>
      <c r="E170" s="10"/>
      <c r="F170" s="10"/>
      <c r="G170" s="13"/>
      <c r="H170" s="13"/>
    </row>
    <row r="171" spans="1:8" ht="12.75" x14ac:dyDescent="0.2">
      <c r="A171" s="10"/>
      <c r="B171" s="10"/>
      <c r="C171" s="12"/>
      <c r="D171" s="12"/>
      <c r="E171" s="10"/>
      <c r="F171" s="10"/>
      <c r="G171" s="13"/>
      <c r="H171" s="13"/>
    </row>
    <row r="172" spans="1:8" ht="12.75" x14ac:dyDescent="0.2">
      <c r="A172" s="10"/>
      <c r="B172" s="10"/>
      <c r="C172" s="12"/>
      <c r="D172" s="12"/>
      <c r="E172" s="10"/>
      <c r="F172" s="10"/>
      <c r="G172" s="13"/>
      <c r="H172" s="13"/>
    </row>
    <row r="173" spans="1:8" ht="12.75" x14ac:dyDescent="0.2">
      <c r="A173" s="10"/>
      <c r="B173" s="10"/>
      <c r="C173" s="12"/>
      <c r="D173" s="12"/>
      <c r="E173" s="10"/>
      <c r="F173" s="10"/>
      <c r="G173" s="13"/>
      <c r="H173" s="13"/>
    </row>
    <row r="174" spans="1:8" ht="12.75" x14ac:dyDescent="0.2">
      <c r="A174" s="10"/>
      <c r="B174" s="10"/>
      <c r="C174" s="12"/>
      <c r="D174" s="12"/>
      <c r="E174" s="10"/>
      <c r="F174" s="10"/>
      <c r="G174" s="13"/>
      <c r="H174" s="13"/>
    </row>
    <row r="175" spans="1:8" ht="12.75" x14ac:dyDescent="0.2">
      <c r="A175" s="10"/>
      <c r="B175" s="10"/>
      <c r="C175" s="12"/>
      <c r="D175" s="12"/>
      <c r="E175" s="10"/>
      <c r="F175" s="10"/>
      <c r="G175" s="13"/>
      <c r="H175" s="13"/>
    </row>
    <row r="176" spans="1:8" ht="12.75" x14ac:dyDescent="0.2">
      <c r="A176" s="10"/>
      <c r="B176" s="10"/>
      <c r="C176" s="12"/>
      <c r="D176" s="12"/>
      <c r="E176" s="10"/>
      <c r="F176" s="10"/>
      <c r="G176" s="13"/>
      <c r="H176" s="13"/>
    </row>
    <row r="177" spans="1:8" ht="12.75" x14ac:dyDescent="0.2">
      <c r="A177" s="10"/>
      <c r="B177" s="10"/>
      <c r="C177" s="12"/>
      <c r="D177" s="12"/>
      <c r="E177" s="10"/>
      <c r="F177" s="10"/>
      <c r="G177" s="13"/>
      <c r="H177" s="13"/>
    </row>
    <row r="178" spans="1:8" ht="12.75" x14ac:dyDescent="0.2">
      <c r="A178" s="10"/>
      <c r="B178" s="10"/>
      <c r="C178" s="12"/>
      <c r="D178" s="12"/>
      <c r="E178" s="10"/>
      <c r="F178" s="10"/>
      <c r="G178" s="13"/>
      <c r="H178" s="13"/>
    </row>
    <row r="179" spans="1:8" ht="12.75" x14ac:dyDescent="0.2">
      <c r="A179" s="10"/>
      <c r="B179" s="10"/>
      <c r="C179" s="12"/>
      <c r="D179" s="12"/>
      <c r="E179" s="10"/>
      <c r="F179" s="10"/>
      <c r="G179" s="13"/>
      <c r="H179" s="13"/>
    </row>
    <row r="180" spans="1:8" ht="12.75" x14ac:dyDescent="0.2">
      <c r="A180" s="10"/>
      <c r="B180" s="10"/>
      <c r="C180" s="12"/>
      <c r="D180" s="12"/>
      <c r="E180" s="10"/>
      <c r="F180" s="10"/>
      <c r="G180" s="13"/>
      <c r="H180" s="13"/>
    </row>
    <row r="181" spans="1:8" ht="12.75" x14ac:dyDescent="0.2">
      <c r="A181" s="10"/>
      <c r="B181" s="10"/>
      <c r="C181" s="12"/>
      <c r="D181" s="12"/>
      <c r="E181" s="10"/>
      <c r="F181" s="10"/>
      <c r="G181" s="13"/>
      <c r="H181" s="13"/>
    </row>
    <row r="182" spans="1:8" ht="12.75" x14ac:dyDescent="0.2">
      <c r="A182" s="10"/>
      <c r="B182" s="10"/>
      <c r="C182" s="12"/>
      <c r="D182" s="12"/>
      <c r="E182" s="10"/>
      <c r="F182" s="10"/>
      <c r="G182" s="13"/>
      <c r="H182" s="13"/>
    </row>
    <row r="183" spans="1:8" ht="12.75" x14ac:dyDescent="0.2">
      <c r="A183" s="10"/>
      <c r="B183" s="10"/>
      <c r="C183" s="12"/>
      <c r="D183" s="12"/>
      <c r="E183" s="10"/>
      <c r="F183" s="10"/>
      <c r="G183" s="13"/>
      <c r="H183" s="13"/>
    </row>
    <row r="184" spans="1:8" ht="12.75" x14ac:dyDescent="0.2">
      <c r="A184" s="10"/>
      <c r="B184" s="10"/>
      <c r="C184" s="12"/>
      <c r="D184" s="12"/>
      <c r="E184" s="10"/>
      <c r="F184" s="10"/>
      <c r="G184" s="13"/>
      <c r="H184" s="13"/>
    </row>
    <row r="185" spans="1:8" ht="12.75" x14ac:dyDescent="0.2">
      <c r="A185" s="10"/>
      <c r="B185" s="10"/>
      <c r="C185" s="12"/>
      <c r="D185" s="12"/>
      <c r="E185" s="10"/>
      <c r="F185" s="10"/>
      <c r="G185" s="13"/>
      <c r="H185" s="13"/>
    </row>
    <row r="186" spans="1:8" ht="12.75" x14ac:dyDescent="0.2">
      <c r="A186" s="10"/>
      <c r="B186" s="10"/>
      <c r="C186" s="12"/>
      <c r="D186" s="12"/>
      <c r="E186" s="10"/>
      <c r="F186" s="10"/>
      <c r="G186" s="13"/>
      <c r="H186" s="13"/>
    </row>
    <row r="187" spans="1:8" ht="12.75" x14ac:dyDescent="0.2">
      <c r="A187" s="10"/>
      <c r="B187" s="10"/>
      <c r="C187" s="12"/>
      <c r="D187" s="12"/>
      <c r="E187" s="10"/>
      <c r="F187" s="10"/>
      <c r="G187" s="13"/>
      <c r="H187" s="13"/>
    </row>
    <row r="188" spans="1:8" ht="12.75" x14ac:dyDescent="0.2">
      <c r="A188" s="10"/>
      <c r="B188" s="10"/>
      <c r="C188" s="12"/>
      <c r="D188" s="12"/>
      <c r="E188" s="10"/>
      <c r="F188" s="10"/>
      <c r="G188" s="13"/>
      <c r="H188" s="13"/>
    </row>
    <row r="189" spans="1:8" ht="12.75" x14ac:dyDescent="0.2">
      <c r="A189" s="10"/>
      <c r="B189" s="10"/>
      <c r="C189" s="12"/>
      <c r="D189" s="12"/>
      <c r="E189" s="10"/>
      <c r="F189" s="10"/>
      <c r="G189" s="13"/>
      <c r="H189" s="13"/>
    </row>
    <row r="190" spans="1:8" ht="12.75" x14ac:dyDescent="0.2">
      <c r="A190" s="10"/>
      <c r="B190" s="10"/>
      <c r="C190" s="12"/>
      <c r="D190" s="12"/>
      <c r="E190" s="10"/>
      <c r="F190" s="10"/>
      <c r="G190" s="13"/>
      <c r="H190" s="13"/>
    </row>
    <row r="191" spans="1:8" ht="12.75" x14ac:dyDescent="0.2">
      <c r="A191" s="10"/>
      <c r="B191" s="10"/>
      <c r="C191" s="12"/>
      <c r="D191" s="12"/>
      <c r="E191" s="10"/>
      <c r="F191" s="10"/>
      <c r="G191" s="13"/>
      <c r="H191" s="13"/>
    </row>
    <row r="192" spans="1:8" ht="12.75" x14ac:dyDescent="0.2">
      <c r="A192" s="10"/>
      <c r="B192" s="10"/>
      <c r="C192" s="12"/>
      <c r="D192" s="12"/>
      <c r="E192" s="10"/>
      <c r="F192" s="10"/>
      <c r="G192" s="13"/>
      <c r="H192" s="13"/>
    </row>
    <row r="193" spans="1:8" ht="12.75" x14ac:dyDescent="0.2">
      <c r="A193" s="10"/>
      <c r="B193" s="10"/>
      <c r="C193" s="12"/>
      <c r="D193" s="12"/>
      <c r="E193" s="10"/>
      <c r="F193" s="10"/>
      <c r="G193" s="13"/>
      <c r="H193" s="13"/>
    </row>
    <row r="194" spans="1:8" ht="12.75" x14ac:dyDescent="0.2">
      <c r="A194" s="10"/>
      <c r="B194" s="10"/>
      <c r="C194" s="12"/>
      <c r="D194" s="12"/>
      <c r="E194" s="10"/>
      <c r="F194" s="10"/>
      <c r="G194" s="13"/>
      <c r="H194" s="13"/>
    </row>
    <row r="195" spans="1:8" ht="12.75" x14ac:dyDescent="0.2">
      <c r="A195" s="10"/>
      <c r="B195" s="10"/>
      <c r="C195" s="12"/>
      <c r="D195" s="12"/>
      <c r="E195" s="10"/>
      <c r="F195" s="10"/>
      <c r="G195" s="13"/>
      <c r="H195" s="13"/>
    </row>
    <row r="196" spans="1:8" ht="12.75" x14ac:dyDescent="0.2">
      <c r="A196" s="10"/>
      <c r="B196" s="10"/>
      <c r="C196" s="12"/>
      <c r="D196" s="12"/>
      <c r="E196" s="10"/>
      <c r="F196" s="10"/>
      <c r="G196" s="13"/>
      <c r="H196" s="13"/>
    </row>
    <row r="197" spans="1:8" ht="12.75" x14ac:dyDescent="0.2">
      <c r="A197" s="10"/>
      <c r="B197" s="10"/>
      <c r="C197" s="12"/>
      <c r="D197" s="12"/>
      <c r="E197" s="10"/>
      <c r="F197" s="10"/>
      <c r="G197" s="13"/>
      <c r="H197" s="13"/>
    </row>
    <row r="198" spans="1:8" ht="12.75" x14ac:dyDescent="0.2">
      <c r="A198" s="10"/>
      <c r="B198" s="10"/>
      <c r="C198" s="12"/>
      <c r="D198" s="12"/>
      <c r="E198" s="10"/>
      <c r="F198" s="10"/>
      <c r="G198" s="13"/>
      <c r="H198" s="13"/>
    </row>
    <row r="199" spans="1:8" ht="12.75" x14ac:dyDescent="0.2">
      <c r="A199" s="10"/>
      <c r="B199" s="10"/>
      <c r="C199" s="12"/>
      <c r="D199" s="12"/>
      <c r="E199" s="10"/>
      <c r="F199" s="10"/>
      <c r="G199" s="13"/>
      <c r="H199" s="13"/>
    </row>
    <row r="200" spans="1:8" ht="12.75" x14ac:dyDescent="0.2">
      <c r="A200" s="10"/>
      <c r="B200" s="10"/>
      <c r="C200" s="12"/>
      <c r="D200" s="12"/>
      <c r="E200" s="10"/>
      <c r="F200" s="10"/>
      <c r="G200" s="13"/>
      <c r="H200" s="13"/>
    </row>
    <row r="201" spans="1:8" ht="12.75" x14ac:dyDescent="0.2">
      <c r="A201" s="10"/>
      <c r="B201" s="10"/>
      <c r="C201" s="12"/>
      <c r="D201" s="12"/>
      <c r="E201" s="10"/>
      <c r="F201" s="10"/>
      <c r="G201" s="13"/>
      <c r="H201" s="13"/>
    </row>
    <row r="202" spans="1:8" ht="12.75" x14ac:dyDescent="0.2">
      <c r="A202" s="10"/>
      <c r="B202" s="10"/>
      <c r="C202" s="12"/>
      <c r="D202" s="12"/>
      <c r="E202" s="10"/>
      <c r="F202" s="10"/>
      <c r="G202" s="13"/>
      <c r="H202" s="13"/>
    </row>
    <row r="203" spans="1:8" ht="12.75" x14ac:dyDescent="0.2">
      <c r="A203" s="10"/>
      <c r="B203" s="10"/>
      <c r="C203" s="12"/>
      <c r="D203" s="12"/>
      <c r="E203" s="10"/>
      <c r="F203" s="10"/>
      <c r="G203" s="13"/>
      <c r="H203" s="13"/>
    </row>
    <row r="204" spans="1:8" ht="12.75" x14ac:dyDescent="0.2">
      <c r="A204" s="10"/>
      <c r="B204" s="10"/>
      <c r="C204" s="12"/>
      <c r="D204" s="12"/>
      <c r="E204" s="10"/>
      <c r="F204" s="10"/>
      <c r="G204" s="13"/>
      <c r="H204" s="13"/>
    </row>
    <row r="205" spans="1:8" ht="12.75" x14ac:dyDescent="0.2">
      <c r="A205" s="10"/>
      <c r="B205" s="10"/>
      <c r="C205" s="12"/>
      <c r="D205" s="12"/>
      <c r="E205" s="10"/>
      <c r="F205" s="10"/>
      <c r="G205" s="13"/>
      <c r="H205" s="13"/>
    </row>
    <row r="206" spans="1:8" ht="12.75" x14ac:dyDescent="0.2">
      <c r="A206" s="10"/>
      <c r="B206" s="10"/>
      <c r="C206" s="12"/>
      <c r="D206" s="12"/>
      <c r="E206" s="10"/>
      <c r="F206" s="10"/>
      <c r="G206" s="13"/>
      <c r="H206" s="13"/>
    </row>
    <row r="207" spans="1:8" ht="12.75" x14ac:dyDescent="0.2">
      <c r="A207" s="10"/>
      <c r="B207" s="10"/>
      <c r="C207" s="12"/>
      <c r="D207" s="12"/>
      <c r="E207" s="10"/>
      <c r="F207" s="10"/>
      <c r="G207" s="13"/>
      <c r="H207" s="13"/>
    </row>
    <row r="208" spans="1:8" ht="12.75" x14ac:dyDescent="0.2">
      <c r="A208" s="10"/>
      <c r="B208" s="10"/>
      <c r="C208" s="12"/>
      <c r="D208" s="12"/>
      <c r="E208" s="10"/>
      <c r="F208" s="10"/>
      <c r="G208" s="13"/>
      <c r="H208" s="13"/>
    </row>
    <row r="209" spans="1:8" ht="12.75" x14ac:dyDescent="0.2">
      <c r="A209" s="10"/>
      <c r="B209" s="10"/>
      <c r="C209" s="12"/>
      <c r="D209" s="12"/>
      <c r="E209" s="10"/>
      <c r="F209" s="10"/>
      <c r="G209" s="13"/>
      <c r="H209" s="13"/>
    </row>
    <row r="210" spans="1:8" ht="12.75" x14ac:dyDescent="0.2">
      <c r="A210" s="10"/>
      <c r="B210" s="10"/>
      <c r="C210" s="12"/>
      <c r="D210" s="12"/>
      <c r="E210" s="10"/>
      <c r="F210" s="10"/>
      <c r="G210" s="13"/>
      <c r="H210" s="13"/>
    </row>
    <row r="211" spans="1:8" ht="12.75" x14ac:dyDescent="0.2">
      <c r="A211" s="10"/>
      <c r="B211" s="10"/>
      <c r="C211" s="12"/>
      <c r="D211" s="12"/>
      <c r="E211" s="10"/>
      <c r="F211" s="10"/>
      <c r="G211" s="13"/>
      <c r="H211" s="13"/>
    </row>
    <row r="212" spans="1:8" ht="12.75" x14ac:dyDescent="0.2">
      <c r="A212" s="10"/>
      <c r="B212" s="10"/>
      <c r="C212" s="12"/>
      <c r="D212" s="12"/>
      <c r="E212" s="10"/>
      <c r="F212" s="10"/>
      <c r="G212" s="13"/>
      <c r="H212" s="13"/>
    </row>
    <row r="213" spans="1:8" ht="12.75" x14ac:dyDescent="0.2">
      <c r="A213" s="10"/>
      <c r="B213" s="10"/>
      <c r="C213" s="12"/>
      <c r="D213" s="12"/>
      <c r="E213" s="10"/>
      <c r="F213" s="10"/>
      <c r="G213" s="13"/>
      <c r="H213" s="13"/>
    </row>
    <row r="214" spans="1:8" ht="12.75" x14ac:dyDescent="0.2">
      <c r="A214" s="10"/>
      <c r="B214" s="10"/>
      <c r="C214" s="12"/>
      <c r="D214" s="12"/>
      <c r="E214" s="10"/>
      <c r="F214" s="10"/>
      <c r="G214" s="13"/>
      <c r="H214" s="13"/>
    </row>
    <row r="215" spans="1:8" ht="12.75" x14ac:dyDescent="0.2">
      <c r="A215" s="10"/>
      <c r="B215" s="10"/>
      <c r="C215" s="12"/>
      <c r="D215" s="12"/>
      <c r="E215" s="10"/>
      <c r="F215" s="10"/>
      <c r="G215" s="13"/>
      <c r="H215" s="13"/>
    </row>
    <row r="216" spans="1:8" ht="12.75" x14ac:dyDescent="0.2">
      <c r="A216" s="10"/>
      <c r="B216" s="10"/>
      <c r="C216" s="12"/>
      <c r="D216" s="12"/>
      <c r="E216" s="10"/>
      <c r="F216" s="10"/>
      <c r="G216" s="13"/>
      <c r="H216" s="13"/>
    </row>
    <row r="217" spans="1:8" ht="12.75" x14ac:dyDescent="0.2">
      <c r="A217" s="10"/>
      <c r="B217" s="10"/>
      <c r="C217" s="12"/>
      <c r="D217" s="12"/>
      <c r="E217" s="10"/>
      <c r="F217" s="10"/>
      <c r="G217" s="13"/>
      <c r="H217" s="13"/>
    </row>
    <row r="218" spans="1:8" ht="12.75" x14ac:dyDescent="0.2">
      <c r="A218" s="10"/>
      <c r="B218" s="10"/>
      <c r="C218" s="12"/>
      <c r="D218" s="12"/>
      <c r="E218" s="10"/>
      <c r="F218" s="10"/>
      <c r="G218" s="13"/>
      <c r="H218" s="13"/>
    </row>
    <row r="219" spans="1:8" ht="12.75" x14ac:dyDescent="0.2">
      <c r="A219" s="10"/>
      <c r="B219" s="10"/>
      <c r="C219" s="12"/>
      <c r="D219" s="12"/>
      <c r="E219" s="10"/>
      <c r="F219" s="10"/>
      <c r="G219" s="13"/>
      <c r="H219" s="13"/>
    </row>
    <row r="220" spans="1:8" ht="12.75" x14ac:dyDescent="0.2">
      <c r="A220" s="10"/>
      <c r="B220" s="10"/>
      <c r="C220" s="12"/>
      <c r="D220" s="12"/>
      <c r="E220" s="10"/>
      <c r="F220" s="10"/>
      <c r="G220" s="13"/>
      <c r="H220" s="13"/>
    </row>
    <row r="221" spans="1:8" ht="12.75" x14ac:dyDescent="0.2">
      <c r="A221" s="10"/>
      <c r="B221" s="10"/>
      <c r="C221" s="12"/>
      <c r="D221" s="12"/>
      <c r="E221" s="10"/>
      <c r="F221" s="10"/>
      <c r="G221" s="13"/>
      <c r="H221" s="13"/>
    </row>
    <row r="222" spans="1:8" ht="12.75" x14ac:dyDescent="0.2">
      <c r="A222" s="10"/>
      <c r="B222" s="10"/>
      <c r="C222" s="12"/>
      <c r="D222" s="12"/>
      <c r="E222" s="10"/>
      <c r="F222" s="10"/>
      <c r="G222" s="13"/>
      <c r="H222" s="13"/>
    </row>
    <row r="223" spans="1:8" ht="12.75" x14ac:dyDescent="0.2">
      <c r="A223" s="10"/>
      <c r="B223" s="10"/>
      <c r="C223" s="12"/>
      <c r="D223" s="12"/>
      <c r="E223" s="10"/>
      <c r="F223" s="10"/>
      <c r="G223" s="13"/>
      <c r="H223" s="13"/>
    </row>
    <row r="224" spans="1:8" ht="12.75" x14ac:dyDescent="0.2">
      <c r="A224" s="10"/>
      <c r="B224" s="10"/>
      <c r="C224" s="12"/>
      <c r="D224" s="12"/>
      <c r="E224" s="10"/>
      <c r="F224" s="10"/>
      <c r="G224" s="13"/>
      <c r="H224" s="13"/>
    </row>
    <row r="225" spans="1:8" ht="12.75" x14ac:dyDescent="0.2">
      <c r="A225" s="10"/>
      <c r="B225" s="10"/>
      <c r="C225" s="12"/>
      <c r="D225" s="12"/>
      <c r="E225" s="10"/>
      <c r="F225" s="10"/>
      <c r="G225" s="13"/>
      <c r="H225" s="13"/>
    </row>
    <row r="226" spans="1:8" ht="12.75" x14ac:dyDescent="0.2">
      <c r="A226" s="10"/>
      <c r="B226" s="10"/>
      <c r="C226" s="12"/>
      <c r="D226" s="12"/>
      <c r="E226" s="10"/>
      <c r="F226" s="10"/>
      <c r="G226" s="13"/>
      <c r="H226" s="13"/>
    </row>
    <row r="227" spans="1:8" ht="12.75" x14ac:dyDescent="0.2">
      <c r="A227" s="10"/>
      <c r="B227" s="10"/>
      <c r="C227" s="12"/>
      <c r="D227" s="12"/>
      <c r="E227" s="10"/>
      <c r="F227" s="10"/>
      <c r="G227" s="13"/>
      <c r="H227" s="13"/>
    </row>
    <row r="228" spans="1:8" ht="12.75" x14ac:dyDescent="0.2">
      <c r="A228" s="10"/>
      <c r="B228" s="10"/>
      <c r="C228" s="12"/>
      <c r="D228" s="12"/>
      <c r="E228" s="10"/>
      <c r="F228" s="10"/>
      <c r="G228" s="13"/>
      <c r="H228" s="13"/>
    </row>
    <row r="229" spans="1:8" ht="12.75" x14ac:dyDescent="0.2">
      <c r="A229" s="10"/>
      <c r="B229" s="10"/>
      <c r="C229" s="12"/>
      <c r="D229" s="12"/>
      <c r="E229" s="10"/>
      <c r="F229" s="10"/>
      <c r="G229" s="13"/>
      <c r="H229" s="13"/>
    </row>
    <row r="230" spans="1:8" ht="12.75" x14ac:dyDescent="0.2">
      <c r="A230" s="10"/>
      <c r="B230" s="10"/>
      <c r="C230" s="12"/>
      <c r="D230" s="12"/>
      <c r="E230" s="10"/>
      <c r="F230" s="10"/>
      <c r="G230" s="13"/>
      <c r="H230" s="13"/>
    </row>
    <row r="231" spans="1:8" ht="12.75" x14ac:dyDescent="0.2">
      <c r="A231" s="10"/>
      <c r="B231" s="10"/>
      <c r="C231" s="12"/>
      <c r="D231" s="12"/>
      <c r="E231" s="10"/>
      <c r="F231" s="10"/>
      <c r="G231" s="13"/>
      <c r="H231" s="13"/>
    </row>
    <row r="232" spans="1:8" ht="12.75" x14ac:dyDescent="0.2">
      <c r="A232" s="10"/>
      <c r="B232" s="10"/>
      <c r="C232" s="12"/>
      <c r="D232" s="12"/>
      <c r="E232" s="10"/>
      <c r="F232" s="10"/>
      <c r="G232" s="13"/>
      <c r="H232" s="13"/>
    </row>
    <row r="233" spans="1:8" ht="12.75" x14ac:dyDescent="0.2">
      <c r="A233" s="10"/>
      <c r="B233" s="10"/>
      <c r="C233" s="12"/>
      <c r="D233" s="12"/>
      <c r="E233" s="10"/>
      <c r="F233" s="10"/>
      <c r="G233" s="13"/>
      <c r="H233" s="13"/>
    </row>
    <row r="234" spans="1:8" ht="12.75" x14ac:dyDescent="0.2">
      <c r="A234" s="10"/>
      <c r="B234" s="10"/>
      <c r="C234" s="12"/>
      <c r="D234" s="12"/>
      <c r="E234" s="10"/>
      <c r="F234" s="10"/>
      <c r="G234" s="13"/>
      <c r="H234" s="13"/>
    </row>
    <row r="235" spans="1:8" ht="12.75" x14ac:dyDescent="0.2">
      <c r="A235" s="10"/>
      <c r="B235" s="10"/>
      <c r="C235" s="12"/>
      <c r="D235" s="12"/>
      <c r="E235" s="10"/>
      <c r="F235" s="10"/>
      <c r="G235" s="13"/>
      <c r="H235" s="13"/>
    </row>
    <row r="236" spans="1:8" ht="12.75" x14ac:dyDescent="0.2">
      <c r="A236" s="10"/>
      <c r="B236" s="10"/>
      <c r="C236" s="12"/>
      <c r="D236" s="12"/>
      <c r="E236" s="10"/>
      <c r="F236" s="10"/>
      <c r="G236" s="13"/>
      <c r="H236" s="13"/>
    </row>
    <row r="237" spans="1:8" ht="12.75" x14ac:dyDescent="0.2">
      <c r="A237" s="10"/>
      <c r="B237" s="10"/>
      <c r="C237" s="12"/>
      <c r="D237" s="12"/>
      <c r="E237" s="10"/>
      <c r="F237" s="10"/>
      <c r="G237" s="13"/>
      <c r="H237" s="13"/>
    </row>
    <row r="238" spans="1:8" ht="12.75" x14ac:dyDescent="0.2">
      <c r="A238" s="10"/>
      <c r="B238" s="10"/>
      <c r="C238" s="12"/>
      <c r="D238" s="12"/>
      <c r="E238" s="10"/>
      <c r="F238" s="10"/>
      <c r="G238" s="13"/>
      <c r="H238" s="13"/>
    </row>
    <row r="239" spans="1:8" ht="12.75" x14ac:dyDescent="0.2">
      <c r="A239" s="10"/>
      <c r="B239" s="10"/>
      <c r="C239" s="12"/>
      <c r="D239" s="12"/>
      <c r="E239" s="10"/>
      <c r="F239" s="10"/>
      <c r="G239" s="13"/>
      <c r="H239" s="13"/>
    </row>
    <row r="240" spans="1:8" ht="12.75" x14ac:dyDescent="0.2">
      <c r="A240" s="10"/>
      <c r="B240" s="10"/>
      <c r="C240" s="12"/>
      <c r="D240" s="12"/>
      <c r="E240" s="10"/>
      <c r="F240" s="10"/>
      <c r="G240" s="13"/>
      <c r="H240" s="13"/>
    </row>
    <row r="241" spans="1:8" ht="12.75" x14ac:dyDescent="0.2">
      <c r="A241" s="10"/>
      <c r="B241" s="10"/>
      <c r="C241" s="12"/>
      <c r="D241" s="12"/>
      <c r="E241" s="10"/>
      <c r="F241" s="10"/>
      <c r="G241" s="13"/>
      <c r="H241" s="13"/>
    </row>
    <row r="242" spans="1:8" ht="12.75" x14ac:dyDescent="0.2">
      <c r="A242" s="10"/>
      <c r="B242" s="10"/>
      <c r="C242" s="12"/>
      <c r="D242" s="12"/>
      <c r="E242" s="10"/>
      <c r="F242" s="10"/>
      <c r="G242" s="13"/>
      <c r="H242" s="13"/>
    </row>
    <row r="243" spans="1:8" ht="12.75" x14ac:dyDescent="0.2">
      <c r="A243" s="10"/>
      <c r="B243" s="10"/>
      <c r="C243" s="12"/>
      <c r="D243" s="12"/>
      <c r="E243" s="10"/>
      <c r="F243" s="10"/>
      <c r="G243" s="13"/>
      <c r="H243" s="13"/>
    </row>
    <row r="244" spans="1:8" ht="12.75" x14ac:dyDescent="0.2">
      <c r="A244" s="10"/>
      <c r="B244" s="10"/>
      <c r="C244" s="12"/>
      <c r="D244" s="12"/>
      <c r="E244" s="10"/>
      <c r="F244" s="10"/>
      <c r="G244" s="13"/>
      <c r="H244" s="13"/>
    </row>
    <row r="245" spans="1:8" ht="12.75" x14ac:dyDescent="0.2">
      <c r="A245" s="10"/>
      <c r="B245" s="10"/>
      <c r="C245" s="12"/>
      <c r="D245" s="12"/>
      <c r="E245" s="10"/>
      <c r="F245" s="10"/>
      <c r="G245" s="13"/>
      <c r="H245" s="13"/>
    </row>
    <row r="246" spans="1:8" ht="12.75" x14ac:dyDescent="0.2">
      <c r="A246" s="10"/>
      <c r="B246" s="10"/>
      <c r="C246" s="12"/>
      <c r="D246" s="12"/>
      <c r="E246" s="10"/>
      <c r="F246" s="10"/>
      <c r="G246" s="13"/>
      <c r="H246" s="13"/>
    </row>
    <row r="247" spans="1:8" ht="12.75" x14ac:dyDescent="0.2">
      <c r="A247" s="10"/>
      <c r="B247" s="10"/>
      <c r="C247" s="12"/>
      <c r="D247" s="12"/>
      <c r="E247" s="10"/>
      <c r="F247" s="10"/>
      <c r="G247" s="13"/>
      <c r="H247" s="13"/>
    </row>
    <row r="248" spans="1:8" ht="12.75" x14ac:dyDescent="0.2">
      <c r="A248" s="10"/>
      <c r="B248" s="10"/>
      <c r="C248" s="12"/>
      <c r="D248" s="12"/>
      <c r="E248" s="10"/>
      <c r="F248" s="10"/>
      <c r="G248" s="13"/>
      <c r="H248" s="13"/>
    </row>
    <row r="249" spans="1:8" ht="12.75" x14ac:dyDescent="0.2">
      <c r="A249" s="10"/>
      <c r="B249" s="10"/>
      <c r="C249" s="12"/>
      <c r="D249" s="12"/>
      <c r="E249" s="10"/>
      <c r="F249" s="10"/>
      <c r="G249" s="13"/>
      <c r="H249" s="13"/>
    </row>
    <row r="250" spans="1:8" ht="12.75" x14ac:dyDescent="0.2">
      <c r="A250" s="10"/>
      <c r="B250" s="10"/>
      <c r="C250" s="12"/>
      <c r="D250" s="12"/>
      <c r="E250" s="10"/>
      <c r="F250" s="10"/>
      <c r="G250" s="13"/>
      <c r="H250" s="13"/>
    </row>
    <row r="251" spans="1:8" ht="12.75" x14ac:dyDescent="0.2">
      <c r="A251" s="10"/>
      <c r="B251" s="10"/>
      <c r="C251" s="12"/>
      <c r="D251" s="12"/>
      <c r="E251" s="10"/>
      <c r="F251" s="10"/>
      <c r="G251" s="13"/>
      <c r="H251" s="13"/>
    </row>
    <row r="252" spans="1:8" ht="12.75" x14ac:dyDescent="0.2">
      <c r="A252" s="10"/>
      <c r="B252" s="10"/>
      <c r="C252" s="12"/>
      <c r="D252" s="12"/>
      <c r="E252" s="10"/>
      <c r="F252" s="10"/>
      <c r="G252" s="13"/>
      <c r="H252" s="13"/>
    </row>
    <row r="253" spans="1:8" ht="12.75" x14ac:dyDescent="0.2">
      <c r="A253" s="10"/>
      <c r="B253" s="10"/>
      <c r="C253" s="12"/>
      <c r="D253" s="12"/>
      <c r="E253" s="10"/>
      <c r="F253" s="10"/>
      <c r="G253" s="13"/>
      <c r="H253" s="13"/>
    </row>
    <row r="254" spans="1:8" ht="12.75" x14ac:dyDescent="0.2">
      <c r="A254" s="10"/>
      <c r="B254" s="10"/>
      <c r="C254" s="12"/>
      <c r="D254" s="12"/>
      <c r="E254" s="10"/>
      <c r="F254" s="10"/>
      <c r="G254" s="13"/>
      <c r="H254" s="13"/>
    </row>
    <row r="255" spans="1:8" ht="12.75" x14ac:dyDescent="0.2">
      <c r="A255" s="10"/>
      <c r="B255" s="10"/>
      <c r="C255" s="12"/>
      <c r="D255" s="12"/>
      <c r="E255" s="10"/>
      <c r="F255" s="10"/>
      <c r="G255" s="13"/>
      <c r="H255" s="13"/>
    </row>
    <row r="256" spans="1:8" ht="12.75" x14ac:dyDescent="0.2">
      <c r="A256" s="10"/>
      <c r="B256" s="10"/>
      <c r="C256" s="12"/>
      <c r="D256" s="12"/>
      <c r="E256" s="10"/>
      <c r="F256" s="10"/>
      <c r="G256" s="13"/>
      <c r="H256" s="13"/>
    </row>
    <row r="257" spans="1:8" ht="12.75" x14ac:dyDescent="0.2">
      <c r="A257" s="10"/>
      <c r="B257" s="10"/>
      <c r="C257" s="12"/>
      <c r="D257" s="12"/>
      <c r="E257" s="10"/>
      <c r="F257" s="10"/>
      <c r="G257" s="13"/>
      <c r="H257" s="13"/>
    </row>
    <row r="258" spans="1:8" ht="12.75" x14ac:dyDescent="0.2">
      <c r="A258" s="10"/>
      <c r="B258" s="10"/>
      <c r="C258" s="12"/>
      <c r="D258" s="12"/>
      <c r="E258" s="10"/>
      <c r="F258" s="10"/>
      <c r="G258" s="13"/>
      <c r="H258" s="13"/>
    </row>
    <row r="259" spans="1:8" ht="12.75" x14ac:dyDescent="0.2">
      <c r="A259" s="10"/>
      <c r="B259" s="10"/>
      <c r="C259" s="12"/>
      <c r="D259" s="12"/>
      <c r="E259" s="10"/>
      <c r="F259" s="10"/>
      <c r="G259" s="13"/>
      <c r="H259" s="13"/>
    </row>
    <row r="260" spans="1:8" ht="12.75" x14ac:dyDescent="0.2">
      <c r="A260" s="10"/>
      <c r="B260" s="10"/>
      <c r="C260" s="12"/>
      <c r="D260" s="12"/>
      <c r="E260" s="10"/>
      <c r="F260" s="10"/>
      <c r="G260" s="13"/>
      <c r="H260" s="13"/>
    </row>
    <row r="261" spans="1:8" ht="12.75" x14ac:dyDescent="0.2">
      <c r="A261" s="10"/>
      <c r="B261" s="10"/>
      <c r="C261" s="12"/>
      <c r="D261" s="12"/>
      <c r="E261" s="10"/>
      <c r="F261" s="10"/>
      <c r="G261" s="13"/>
      <c r="H261" s="13"/>
    </row>
    <row r="262" spans="1:8" ht="12.75" x14ac:dyDescent="0.2">
      <c r="A262" s="10"/>
      <c r="B262" s="10"/>
      <c r="C262" s="12"/>
      <c r="D262" s="12"/>
      <c r="E262" s="10"/>
      <c r="F262" s="10"/>
      <c r="G262" s="13"/>
      <c r="H262" s="13"/>
    </row>
    <row r="263" spans="1:8" ht="12.75" x14ac:dyDescent="0.2">
      <c r="A263" s="10"/>
      <c r="B263" s="10"/>
      <c r="C263" s="12"/>
      <c r="D263" s="12"/>
      <c r="E263" s="10"/>
      <c r="F263" s="10"/>
      <c r="G263" s="13"/>
      <c r="H263" s="13"/>
    </row>
    <row r="264" spans="1:8" ht="12.75" x14ac:dyDescent="0.2">
      <c r="A264" s="10"/>
      <c r="B264" s="10"/>
      <c r="C264" s="12"/>
      <c r="D264" s="12"/>
      <c r="E264" s="10"/>
      <c r="F264" s="10"/>
      <c r="G264" s="13"/>
      <c r="H264" s="13"/>
    </row>
    <row r="265" spans="1:8" ht="12.75" x14ac:dyDescent="0.2">
      <c r="A265" s="10"/>
      <c r="B265" s="10"/>
      <c r="C265" s="12"/>
      <c r="D265" s="12"/>
      <c r="E265" s="10"/>
      <c r="F265" s="10"/>
      <c r="G265" s="13"/>
      <c r="H265" s="13"/>
    </row>
    <row r="266" spans="1:8" ht="12.75" x14ac:dyDescent="0.2">
      <c r="A266" s="10"/>
      <c r="B266" s="10"/>
      <c r="C266" s="12"/>
      <c r="D266" s="12"/>
      <c r="E266" s="10"/>
      <c r="F266" s="10"/>
      <c r="G266" s="13"/>
      <c r="H266" s="13"/>
    </row>
    <row r="267" spans="1:8" ht="12.75" x14ac:dyDescent="0.2">
      <c r="A267" s="10"/>
      <c r="B267" s="10"/>
      <c r="C267" s="12"/>
      <c r="D267" s="12"/>
      <c r="E267" s="10"/>
      <c r="F267" s="10"/>
      <c r="G267" s="13"/>
      <c r="H267" s="13"/>
    </row>
    <row r="268" spans="1:8" ht="12.75" x14ac:dyDescent="0.2">
      <c r="A268" s="10"/>
      <c r="B268" s="10"/>
      <c r="C268" s="12"/>
      <c r="D268" s="12"/>
      <c r="E268" s="10"/>
      <c r="F268" s="10"/>
      <c r="G268" s="13"/>
      <c r="H268" s="13"/>
    </row>
    <row r="269" spans="1:8" ht="12.75" x14ac:dyDescent="0.2">
      <c r="A269" s="10"/>
      <c r="B269" s="10"/>
      <c r="C269" s="12"/>
      <c r="D269" s="12"/>
      <c r="E269" s="10"/>
      <c r="F269" s="10"/>
      <c r="G269" s="13"/>
      <c r="H269" s="13"/>
    </row>
    <row r="270" spans="1:8" ht="12.75" x14ac:dyDescent="0.2">
      <c r="A270" s="10"/>
      <c r="B270" s="10"/>
      <c r="C270" s="12"/>
      <c r="D270" s="12"/>
      <c r="E270" s="10"/>
      <c r="F270" s="10"/>
      <c r="G270" s="13"/>
      <c r="H270" s="13"/>
    </row>
    <row r="271" spans="1:8" ht="12.75" x14ac:dyDescent="0.2">
      <c r="A271" s="10"/>
      <c r="B271" s="10"/>
      <c r="C271" s="12"/>
      <c r="D271" s="12"/>
      <c r="E271" s="10"/>
      <c r="F271" s="10"/>
      <c r="G271" s="13"/>
      <c r="H271" s="13"/>
    </row>
    <row r="272" spans="1:8" ht="12.75" x14ac:dyDescent="0.2">
      <c r="A272" s="10"/>
      <c r="B272" s="10"/>
      <c r="C272" s="12"/>
      <c r="D272" s="12"/>
      <c r="E272" s="10"/>
      <c r="F272" s="10"/>
      <c r="G272" s="13"/>
      <c r="H272" s="13"/>
    </row>
    <row r="273" spans="1:8" ht="12.75" x14ac:dyDescent="0.2">
      <c r="A273" s="10"/>
      <c r="B273" s="10"/>
      <c r="C273" s="12"/>
      <c r="D273" s="12"/>
      <c r="E273" s="10"/>
      <c r="F273" s="10"/>
      <c r="G273" s="13"/>
      <c r="H273" s="13"/>
    </row>
    <row r="274" spans="1:8" ht="12.75" x14ac:dyDescent="0.2">
      <c r="A274" s="10"/>
      <c r="B274" s="10"/>
      <c r="C274" s="12"/>
      <c r="D274" s="12"/>
      <c r="E274" s="10"/>
      <c r="F274" s="10"/>
      <c r="G274" s="13"/>
      <c r="H274" s="13"/>
    </row>
    <row r="275" spans="1:8" ht="12.75" x14ac:dyDescent="0.2">
      <c r="A275" s="10"/>
      <c r="B275" s="10"/>
      <c r="C275" s="12"/>
      <c r="D275" s="12"/>
      <c r="E275" s="10"/>
      <c r="F275" s="10"/>
      <c r="G275" s="13"/>
      <c r="H275" s="13"/>
    </row>
    <row r="276" spans="1:8" ht="12.75" x14ac:dyDescent="0.2">
      <c r="A276" s="10"/>
      <c r="B276" s="10"/>
      <c r="C276" s="12"/>
      <c r="D276" s="12"/>
      <c r="E276" s="10"/>
      <c r="F276" s="10"/>
      <c r="G276" s="13"/>
      <c r="H276" s="13"/>
    </row>
    <row r="277" spans="1:8" ht="12.75" x14ac:dyDescent="0.2">
      <c r="A277" s="10"/>
      <c r="B277" s="10"/>
      <c r="C277" s="12"/>
      <c r="D277" s="12"/>
      <c r="E277" s="10"/>
      <c r="F277" s="10"/>
      <c r="G277" s="13"/>
      <c r="H277" s="13"/>
    </row>
    <row r="278" spans="1:8" ht="12.75" x14ac:dyDescent="0.2">
      <c r="A278" s="10"/>
      <c r="B278" s="10"/>
      <c r="C278" s="12"/>
      <c r="D278" s="12"/>
      <c r="E278" s="10"/>
      <c r="F278" s="10"/>
      <c r="G278" s="13"/>
      <c r="H278" s="13"/>
    </row>
    <row r="279" spans="1:8" ht="12.75" x14ac:dyDescent="0.2">
      <c r="A279" s="10"/>
      <c r="B279" s="10"/>
      <c r="C279" s="12"/>
      <c r="D279" s="12"/>
      <c r="E279" s="10"/>
      <c r="F279" s="10"/>
      <c r="G279" s="13"/>
      <c r="H279" s="13"/>
    </row>
    <row r="280" spans="1:8" ht="12.75" x14ac:dyDescent="0.2">
      <c r="A280" s="10"/>
      <c r="B280" s="10"/>
      <c r="C280" s="12"/>
      <c r="D280" s="12"/>
      <c r="E280" s="10"/>
      <c r="F280" s="10"/>
      <c r="G280" s="13"/>
      <c r="H280" s="13"/>
    </row>
    <row r="281" spans="1:8" ht="12.75" x14ac:dyDescent="0.2">
      <c r="A281" s="10"/>
      <c r="B281" s="10"/>
      <c r="C281" s="12"/>
      <c r="D281" s="12"/>
      <c r="E281" s="10"/>
      <c r="F281" s="10"/>
      <c r="G281" s="13"/>
      <c r="H281" s="13"/>
    </row>
    <row r="282" spans="1:8" ht="12.75" x14ac:dyDescent="0.2">
      <c r="A282" s="10"/>
      <c r="B282" s="10"/>
      <c r="C282" s="12"/>
      <c r="D282" s="12"/>
      <c r="E282" s="10"/>
      <c r="F282" s="10"/>
      <c r="G282" s="13"/>
      <c r="H282" s="13"/>
    </row>
    <row r="283" spans="1:8" ht="12.75" x14ac:dyDescent="0.2">
      <c r="A283" s="10"/>
      <c r="B283" s="10"/>
      <c r="C283" s="12"/>
      <c r="D283" s="12"/>
      <c r="E283" s="10"/>
      <c r="F283" s="10"/>
      <c r="G283" s="13"/>
      <c r="H283" s="13"/>
    </row>
    <row r="284" spans="1:8" ht="12.75" x14ac:dyDescent="0.2">
      <c r="A284" s="10"/>
      <c r="B284" s="10"/>
      <c r="C284" s="12"/>
      <c r="D284" s="12"/>
      <c r="E284" s="10"/>
      <c r="F284" s="10"/>
      <c r="G284" s="13"/>
      <c r="H284" s="13"/>
    </row>
    <row r="285" spans="1:8" ht="12.75" x14ac:dyDescent="0.2">
      <c r="A285" s="10"/>
      <c r="B285" s="10"/>
      <c r="C285" s="12"/>
      <c r="D285" s="12"/>
      <c r="E285" s="10"/>
      <c r="F285" s="10"/>
      <c r="G285" s="13"/>
      <c r="H285" s="13"/>
    </row>
    <row r="286" spans="1:8" ht="12.75" x14ac:dyDescent="0.2">
      <c r="A286" s="10"/>
      <c r="B286" s="10"/>
      <c r="C286" s="12"/>
      <c r="D286" s="12"/>
      <c r="E286" s="10"/>
      <c r="F286" s="10"/>
      <c r="G286" s="13"/>
      <c r="H286" s="13"/>
    </row>
    <row r="287" spans="1:8" ht="12.75" x14ac:dyDescent="0.2">
      <c r="A287" s="10"/>
      <c r="B287" s="10"/>
      <c r="C287" s="12"/>
      <c r="D287" s="12"/>
      <c r="E287" s="10"/>
      <c r="F287" s="10"/>
      <c r="G287" s="13"/>
      <c r="H287" s="13"/>
    </row>
    <row r="288" spans="1:8" ht="12.75" x14ac:dyDescent="0.2">
      <c r="A288" s="10"/>
      <c r="B288" s="10"/>
      <c r="C288" s="12"/>
      <c r="D288" s="12"/>
      <c r="E288" s="10"/>
      <c r="F288" s="10"/>
      <c r="G288" s="13"/>
      <c r="H288" s="13"/>
    </row>
    <row r="289" spans="1:8" ht="12.75" x14ac:dyDescent="0.2">
      <c r="A289" s="10"/>
      <c r="B289" s="10"/>
      <c r="C289" s="12"/>
      <c r="D289" s="12"/>
      <c r="E289" s="10"/>
      <c r="F289" s="10"/>
      <c r="G289" s="13"/>
      <c r="H289" s="13"/>
    </row>
    <row r="290" spans="1:8" ht="12.75" x14ac:dyDescent="0.2">
      <c r="A290" s="10"/>
      <c r="B290" s="10"/>
      <c r="C290" s="12"/>
      <c r="D290" s="12"/>
      <c r="E290" s="10"/>
      <c r="F290" s="10"/>
      <c r="G290" s="13"/>
      <c r="H290" s="13"/>
    </row>
    <row r="291" spans="1:8" ht="12.75" x14ac:dyDescent="0.2">
      <c r="A291" s="10"/>
      <c r="B291" s="10"/>
      <c r="C291" s="12"/>
      <c r="D291" s="12"/>
      <c r="E291" s="10"/>
      <c r="F291" s="10"/>
      <c r="G291" s="13"/>
      <c r="H291" s="13"/>
    </row>
    <row r="292" spans="1:8" ht="12.75" x14ac:dyDescent="0.2">
      <c r="A292" s="10"/>
      <c r="B292" s="10"/>
      <c r="C292" s="12"/>
      <c r="D292" s="12"/>
      <c r="E292" s="10"/>
      <c r="F292" s="10"/>
      <c r="G292" s="13"/>
      <c r="H292" s="13"/>
    </row>
    <row r="293" spans="1:8" ht="12.75" x14ac:dyDescent="0.2">
      <c r="A293" s="10"/>
      <c r="B293" s="10"/>
      <c r="C293" s="12"/>
      <c r="D293" s="12"/>
      <c r="E293" s="10"/>
      <c r="F293" s="10"/>
      <c r="G293" s="13"/>
      <c r="H293" s="13"/>
    </row>
    <row r="294" spans="1:8" ht="12.75" x14ac:dyDescent="0.2">
      <c r="A294" s="10"/>
      <c r="B294" s="10"/>
      <c r="C294" s="12"/>
      <c r="D294" s="12"/>
      <c r="E294" s="10"/>
      <c r="F294" s="10"/>
      <c r="G294" s="13"/>
      <c r="H294" s="13"/>
    </row>
    <row r="295" spans="1:8" ht="12.75" x14ac:dyDescent="0.2">
      <c r="A295" s="10"/>
      <c r="B295" s="10"/>
      <c r="C295" s="12"/>
      <c r="D295" s="12"/>
      <c r="E295" s="10"/>
      <c r="F295" s="10"/>
      <c r="G295" s="13"/>
      <c r="H295" s="13"/>
    </row>
    <row r="296" spans="1:8" ht="12.75" x14ac:dyDescent="0.2">
      <c r="A296" s="10"/>
      <c r="B296" s="10"/>
      <c r="C296" s="12"/>
      <c r="D296" s="12"/>
      <c r="E296" s="10"/>
      <c r="F296" s="10"/>
      <c r="G296" s="13"/>
      <c r="H296" s="13"/>
    </row>
    <row r="297" spans="1:8" ht="12.75" x14ac:dyDescent="0.2">
      <c r="A297" s="10"/>
      <c r="B297" s="10"/>
      <c r="C297" s="12"/>
      <c r="D297" s="12"/>
      <c r="E297" s="10"/>
      <c r="F297" s="10"/>
      <c r="G297" s="13"/>
      <c r="H297" s="13"/>
    </row>
    <row r="298" spans="1:8" ht="12.75" x14ac:dyDescent="0.2">
      <c r="A298" s="10"/>
      <c r="B298" s="10"/>
      <c r="C298" s="12"/>
      <c r="D298" s="12"/>
      <c r="E298" s="10"/>
      <c r="F298" s="10"/>
      <c r="G298" s="13"/>
      <c r="H298" s="13"/>
    </row>
    <row r="299" spans="1:8" ht="12.75" x14ac:dyDescent="0.2">
      <c r="A299" s="10"/>
      <c r="B299" s="10"/>
      <c r="C299" s="12"/>
      <c r="D299" s="12"/>
      <c r="E299" s="10"/>
      <c r="F299" s="10"/>
      <c r="G299" s="13"/>
      <c r="H299" s="13"/>
    </row>
    <row r="300" spans="1:8" ht="12.75" x14ac:dyDescent="0.2">
      <c r="A300" s="10"/>
      <c r="B300" s="10"/>
      <c r="C300" s="12"/>
      <c r="D300" s="12"/>
      <c r="E300" s="10"/>
      <c r="F300" s="10"/>
      <c r="G300" s="13"/>
      <c r="H300" s="13"/>
    </row>
    <row r="301" spans="1:8" ht="12.75" x14ac:dyDescent="0.2">
      <c r="A301" s="10"/>
      <c r="B301" s="10"/>
      <c r="C301" s="12"/>
      <c r="D301" s="12"/>
      <c r="E301" s="10"/>
      <c r="F301" s="10"/>
      <c r="G301" s="13"/>
      <c r="H301" s="13"/>
    </row>
    <row r="302" spans="1:8" ht="12.75" x14ac:dyDescent="0.2">
      <c r="A302" s="10"/>
      <c r="B302" s="10"/>
      <c r="C302" s="12"/>
      <c r="D302" s="12"/>
      <c r="E302" s="10"/>
      <c r="F302" s="10"/>
      <c r="G302" s="13"/>
      <c r="H302" s="13"/>
    </row>
    <row r="303" spans="1:8" ht="12.75" x14ac:dyDescent="0.2">
      <c r="A303" s="10"/>
      <c r="B303" s="10"/>
      <c r="C303" s="12"/>
      <c r="D303" s="12"/>
      <c r="E303" s="10"/>
      <c r="F303" s="10"/>
      <c r="G303" s="13"/>
      <c r="H303" s="13"/>
    </row>
    <row r="304" spans="1:8" ht="12.75" x14ac:dyDescent="0.2">
      <c r="A304" s="10"/>
      <c r="B304" s="10"/>
      <c r="C304" s="12"/>
      <c r="D304" s="12"/>
      <c r="E304" s="10"/>
      <c r="F304" s="10"/>
      <c r="G304" s="13"/>
      <c r="H304" s="13"/>
    </row>
    <row r="305" spans="1:8" ht="12.75" x14ac:dyDescent="0.2">
      <c r="A305" s="10"/>
      <c r="B305" s="10"/>
      <c r="C305" s="12"/>
      <c r="D305" s="12"/>
      <c r="E305" s="10"/>
      <c r="F305" s="10"/>
      <c r="G305" s="13"/>
      <c r="H305" s="13"/>
    </row>
    <row r="306" spans="1:8" ht="12.75" x14ac:dyDescent="0.2">
      <c r="A306" s="10"/>
      <c r="B306" s="10"/>
      <c r="C306" s="12"/>
      <c r="D306" s="12"/>
      <c r="E306" s="10"/>
      <c r="F306" s="10"/>
      <c r="G306" s="13"/>
      <c r="H306" s="13"/>
    </row>
    <row r="307" spans="1:8" ht="12.75" x14ac:dyDescent="0.2">
      <c r="A307" s="10"/>
      <c r="B307" s="10"/>
      <c r="C307" s="12"/>
      <c r="D307" s="12"/>
      <c r="E307" s="10"/>
      <c r="F307" s="10"/>
      <c r="G307" s="13"/>
      <c r="H307" s="13"/>
    </row>
    <row r="308" spans="1:8" ht="12.75" x14ac:dyDescent="0.2">
      <c r="A308" s="10"/>
      <c r="B308" s="10"/>
      <c r="C308" s="12"/>
      <c r="D308" s="12"/>
      <c r="E308" s="10"/>
      <c r="F308" s="10"/>
      <c r="G308" s="13"/>
      <c r="H308" s="13"/>
    </row>
    <row r="309" spans="1:8" ht="12.75" x14ac:dyDescent="0.2">
      <c r="A309" s="10"/>
      <c r="B309" s="10"/>
      <c r="C309" s="12"/>
      <c r="D309" s="12"/>
      <c r="E309" s="10"/>
      <c r="F309" s="10"/>
      <c r="G309" s="13"/>
      <c r="H309" s="13"/>
    </row>
    <row r="310" spans="1:8" ht="12.75" x14ac:dyDescent="0.2">
      <c r="A310" s="10"/>
      <c r="B310" s="10"/>
      <c r="C310" s="12"/>
      <c r="D310" s="12"/>
      <c r="E310" s="10"/>
      <c r="F310" s="10"/>
      <c r="G310" s="13"/>
      <c r="H310" s="13"/>
    </row>
    <row r="311" spans="1:8" ht="12.75" x14ac:dyDescent="0.2">
      <c r="A311" s="10"/>
      <c r="B311" s="10"/>
      <c r="C311" s="12"/>
      <c r="D311" s="12"/>
      <c r="E311" s="10"/>
      <c r="F311" s="10"/>
      <c r="G311" s="13"/>
      <c r="H311" s="13"/>
    </row>
    <row r="312" spans="1:8" ht="12.75" x14ac:dyDescent="0.2">
      <c r="A312" s="10"/>
      <c r="B312" s="10"/>
      <c r="C312" s="12"/>
      <c r="D312" s="12"/>
      <c r="E312" s="10"/>
      <c r="F312" s="10"/>
      <c r="G312" s="13"/>
      <c r="H312" s="13"/>
    </row>
    <row r="313" spans="1:8" ht="12.75" x14ac:dyDescent="0.2">
      <c r="A313" s="10"/>
      <c r="B313" s="10"/>
      <c r="C313" s="12"/>
      <c r="D313" s="12"/>
      <c r="E313" s="10"/>
      <c r="F313" s="10"/>
      <c r="G313" s="13"/>
      <c r="H313" s="13"/>
    </row>
    <row r="314" spans="1:8" ht="12.75" x14ac:dyDescent="0.2">
      <c r="A314" s="10"/>
      <c r="B314" s="10"/>
      <c r="C314" s="12"/>
      <c r="D314" s="12"/>
      <c r="E314" s="10"/>
      <c r="F314" s="10"/>
      <c r="G314" s="13"/>
      <c r="H314" s="13"/>
    </row>
    <row r="315" spans="1:8" ht="12.75" x14ac:dyDescent="0.2">
      <c r="A315" s="10"/>
      <c r="B315" s="10"/>
      <c r="C315" s="12"/>
      <c r="D315" s="12"/>
      <c r="E315" s="10"/>
      <c r="F315" s="10"/>
      <c r="G315" s="13"/>
      <c r="H315" s="13"/>
    </row>
    <row r="316" spans="1:8" ht="12.75" x14ac:dyDescent="0.2">
      <c r="A316" s="10"/>
      <c r="B316" s="10"/>
      <c r="C316" s="12"/>
      <c r="D316" s="12"/>
      <c r="E316" s="10"/>
      <c r="F316" s="10"/>
      <c r="G316" s="13"/>
      <c r="H316" s="13"/>
    </row>
    <row r="317" spans="1:8" ht="12.75" x14ac:dyDescent="0.2">
      <c r="A317" s="10"/>
      <c r="B317" s="10"/>
      <c r="C317" s="12"/>
      <c r="D317" s="12"/>
      <c r="E317" s="10"/>
      <c r="F317" s="10"/>
      <c r="G317" s="13"/>
      <c r="H317" s="13"/>
    </row>
    <row r="318" spans="1:8" ht="12.75" x14ac:dyDescent="0.2">
      <c r="A318" s="10"/>
      <c r="B318" s="10"/>
      <c r="C318" s="12"/>
      <c r="D318" s="12"/>
      <c r="E318" s="10"/>
      <c r="F318" s="10"/>
      <c r="G318" s="13"/>
      <c r="H318" s="13"/>
    </row>
    <row r="319" spans="1:8" ht="12.75" x14ac:dyDescent="0.2">
      <c r="A319" s="10"/>
      <c r="B319" s="10"/>
      <c r="C319" s="12"/>
      <c r="D319" s="12"/>
      <c r="E319" s="10"/>
      <c r="F319" s="10"/>
      <c r="G319" s="13"/>
      <c r="H319" s="13"/>
    </row>
    <row r="320" spans="1:8" ht="12.75" x14ac:dyDescent="0.2">
      <c r="A320" s="10"/>
      <c r="B320" s="10"/>
      <c r="C320" s="12"/>
      <c r="D320" s="12"/>
      <c r="E320" s="10"/>
      <c r="F320" s="10"/>
      <c r="G320" s="13"/>
      <c r="H320" s="13"/>
    </row>
    <row r="321" spans="1:8" ht="12.75" x14ac:dyDescent="0.2">
      <c r="A321" s="10"/>
      <c r="B321" s="10"/>
      <c r="C321" s="12"/>
      <c r="D321" s="12"/>
      <c r="E321" s="10"/>
      <c r="F321" s="10"/>
      <c r="G321" s="13"/>
      <c r="H321" s="13"/>
    </row>
    <row r="322" spans="1:8" ht="12.75" x14ac:dyDescent="0.2">
      <c r="A322" s="10"/>
      <c r="B322" s="10"/>
      <c r="C322" s="12"/>
      <c r="D322" s="12"/>
      <c r="E322" s="10"/>
      <c r="F322" s="10"/>
      <c r="G322" s="13"/>
      <c r="H322" s="13"/>
    </row>
    <row r="323" spans="1:8" ht="12.75" x14ac:dyDescent="0.2">
      <c r="A323" s="10"/>
      <c r="B323" s="10"/>
      <c r="C323" s="12"/>
      <c r="D323" s="12"/>
      <c r="E323" s="10"/>
      <c r="F323" s="10"/>
      <c r="G323" s="13"/>
      <c r="H323" s="13"/>
    </row>
    <row r="324" spans="1:8" ht="12.75" x14ac:dyDescent="0.2">
      <c r="A324" s="10"/>
      <c r="B324" s="10"/>
      <c r="C324" s="12"/>
      <c r="D324" s="12"/>
      <c r="E324" s="10"/>
      <c r="F324" s="10"/>
      <c r="G324" s="13"/>
      <c r="H324" s="13"/>
    </row>
    <row r="325" spans="1:8" ht="12.75" x14ac:dyDescent="0.2">
      <c r="A325" s="10"/>
      <c r="B325" s="10"/>
      <c r="C325" s="12"/>
      <c r="D325" s="12"/>
      <c r="E325" s="10"/>
      <c r="F325" s="10"/>
      <c r="G325" s="13"/>
      <c r="H325" s="13"/>
    </row>
    <row r="326" spans="1:8" ht="12.75" x14ac:dyDescent="0.2">
      <c r="A326" s="10"/>
      <c r="B326" s="10"/>
      <c r="C326" s="12"/>
      <c r="D326" s="12"/>
      <c r="E326" s="10"/>
      <c r="F326" s="10"/>
      <c r="G326" s="13"/>
      <c r="H326" s="13"/>
    </row>
    <row r="327" spans="1:8" ht="12.75" x14ac:dyDescent="0.2">
      <c r="A327" s="10"/>
      <c r="B327" s="10"/>
      <c r="C327" s="12"/>
      <c r="D327" s="12"/>
      <c r="E327" s="10"/>
      <c r="F327" s="10"/>
      <c r="G327" s="13"/>
      <c r="H327" s="13"/>
    </row>
    <row r="328" spans="1:8" ht="12.75" x14ac:dyDescent="0.2">
      <c r="A328" s="10"/>
      <c r="B328" s="10"/>
      <c r="C328" s="12"/>
      <c r="D328" s="12"/>
      <c r="E328" s="10"/>
      <c r="F328" s="10"/>
      <c r="G328" s="13"/>
      <c r="H328" s="13"/>
    </row>
    <row r="329" spans="1:8" ht="12.75" x14ac:dyDescent="0.2">
      <c r="A329" s="10"/>
      <c r="B329" s="10"/>
      <c r="C329" s="12"/>
      <c r="D329" s="12"/>
      <c r="E329" s="10"/>
      <c r="F329" s="10"/>
      <c r="G329" s="13"/>
      <c r="H329" s="13"/>
    </row>
    <row r="330" spans="1:8" ht="12.75" x14ac:dyDescent="0.2">
      <c r="A330" s="10"/>
      <c r="B330" s="10"/>
      <c r="C330" s="12"/>
      <c r="D330" s="12"/>
      <c r="E330" s="10"/>
      <c r="F330" s="10"/>
      <c r="G330" s="13"/>
      <c r="H330" s="13"/>
    </row>
    <row r="331" spans="1:8" ht="12.75" x14ac:dyDescent="0.2">
      <c r="A331" s="10"/>
      <c r="B331" s="10"/>
      <c r="C331" s="12"/>
      <c r="D331" s="12"/>
      <c r="E331" s="10"/>
      <c r="F331" s="10"/>
      <c r="G331" s="13"/>
      <c r="H331" s="13"/>
    </row>
    <row r="332" spans="1:8" ht="12.75" x14ac:dyDescent="0.2">
      <c r="A332" s="10"/>
      <c r="B332" s="10"/>
      <c r="C332" s="12"/>
      <c r="D332" s="12"/>
      <c r="E332" s="10"/>
      <c r="F332" s="10"/>
      <c r="G332" s="13"/>
      <c r="H332" s="13"/>
    </row>
    <row r="333" spans="1:8" ht="12.75" x14ac:dyDescent="0.2">
      <c r="A333" s="10"/>
      <c r="B333" s="10"/>
      <c r="C333" s="12"/>
      <c r="D333" s="12"/>
      <c r="E333" s="10"/>
      <c r="F333" s="10"/>
      <c r="G333" s="13"/>
      <c r="H333" s="13"/>
    </row>
    <row r="334" spans="1:8" ht="12.75" x14ac:dyDescent="0.2">
      <c r="A334" s="10"/>
      <c r="B334" s="10"/>
      <c r="C334" s="12"/>
      <c r="D334" s="12"/>
      <c r="E334" s="10"/>
      <c r="F334" s="10"/>
      <c r="G334" s="13"/>
      <c r="H334" s="13"/>
    </row>
    <row r="335" spans="1:8" ht="12.75" x14ac:dyDescent="0.2">
      <c r="A335" s="10"/>
      <c r="B335" s="10"/>
      <c r="C335" s="12"/>
      <c r="D335" s="12"/>
      <c r="E335" s="10"/>
      <c r="F335" s="10"/>
      <c r="G335" s="13"/>
      <c r="H335" s="13"/>
    </row>
    <row r="336" spans="1:8" ht="12.75" x14ac:dyDescent="0.2">
      <c r="A336" s="10"/>
      <c r="B336" s="10"/>
      <c r="C336" s="12"/>
      <c r="D336" s="12"/>
      <c r="E336" s="10"/>
      <c r="F336" s="10"/>
      <c r="G336" s="13"/>
      <c r="H336" s="13"/>
    </row>
    <row r="337" spans="1:8" ht="12.75" x14ac:dyDescent="0.2">
      <c r="A337" s="10"/>
      <c r="B337" s="10"/>
      <c r="C337" s="12"/>
      <c r="D337" s="12"/>
      <c r="E337" s="10"/>
      <c r="F337" s="10"/>
      <c r="G337" s="13"/>
      <c r="H337" s="13"/>
    </row>
    <row r="338" spans="1:8" ht="12.75" x14ac:dyDescent="0.2">
      <c r="A338" s="10"/>
      <c r="B338" s="10"/>
      <c r="C338" s="12"/>
      <c r="D338" s="12"/>
      <c r="E338" s="10"/>
      <c r="F338" s="10"/>
      <c r="G338" s="13"/>
      <c r="H338" s="13"/>
    </row>
    <row r="339" spans="1:8" ht="12.75" x14ac:dyDescent="0.2">
      <c r="A339" s="10"/>
      <c r="B339" s="10"/>
      <c r="C339" s="12"/>
      <c r="D339" s="12"/>
      <c r="E339" s="10"/>
      <c r="F339" s="10"/>
      <c r="G339" s="13"/>
      <c r="H339" s="13"/>
    </row>
    <row r="340" spans="1:8" ht="12.75" x14ac:dyDescent="0.2">
      <c r="A340" s="10"/>
      <c r="B340" s="10"/>
      <c r="C340" s="12"/>
      <c r="D340" s="12"/>
      <c r="E340" s="10"/>
      <c r="F340" s="10"/>
      <c r="G340" s="13"/>
      <c r="H340" s="13"/>
    </row>
    <row r="341" spans="1:8" ht="12.75" x14ac:dyDescent="0.2">
      <c r="A341" s="10"/>
      <c r="B341" s="10"/>
      <c r="C341" s="12"/>
      <c r="D341" s="12"/>
      <c r="E341" s="10"/>
      <c r="F341" s="10"/>
      <c r="G341" s="13"/>
      <c r="H341" s="13"/>
    </row>
    <row r="342" spans="1:8" ht="12.75" x14ac:dyDescent="0.2">
      <c r="A342" s="10"/>
      <c r="B342" s="10"/>
      <c r="C342" s="12"/>
      <c r="D342" s="12"/>
      <c r="E342" s="10"/>
      <c r="F342" s="10"/>
      <c r="G342" s="13"/>
      <c r="H342" s="13"/>
    </row>
    <row r="343" spans="1:8" ht="12.75" x14ac:dyDescent="0.2">
      <c r="A343" s="10"/>
      <c r="B343" s="10"/>
      <c r="C343" s="12"/>
      <c r="D343" s="12"/>
      <c r="E343" s="10"/>
      <c r="F343" s="10"/>
      <c r="G343" s="13"/>
      <c r="H343" s="13"/>
    </row>
    <row r="344" spans="1:8" ht="12.75" x14ac:dyDescent="0.2">
      <c r="A344" s="10"/>
      <c r="B344" s="10"/>
      <c r="C344" s="12"/>
      <c r="D344" s="12"/>
      <c r="E344" s="10"/>
      <c r="F344" s="10"/>
      <c r="G344" s="13"/>
      <c r="H344" s="13"/>
    </row>
    <row r="345" spans="1:8" ht="12.75" x14ac:dyDescent="0.2">
      <c r="A345" s="10"/>
      <c r="B345" s="10"/>
      <c r="C345" s="12"/>
      <c r="D345" s="12"/>
      <c r="E345" s="10"/>
      <c r="F345" s="10"/>
      <c r="G345" s="13"/>
      <c r="H345" s="13"/>
    </row>
    <row r="346" spans="1:8" ht="12.75" x14ac:dyDescent="0.2">
      <c r="A346" s="10"/>
      <c r="B346" s="10"/>
      <c r="C346" s="12"/>
      <c r="D346" s="12"/>
      <c r="E346" s="10"/>
      <c r="F346" s="10"/>
      <c r="G346" s="13"/>
      <c r="H346" s="13"/>
    </row>
    <row r="347" spans="1:8" ht="12.75" x14ac:dyDescent="0.2">
      <c r="A347" s="10"/>
      <c r="B347" s="10"/>
      <c r="C347" s="12"/>
      <c r="D347" s="12"/>
      <c r="E347" s="10"/>
      <c r="F347" s="10"/>
      <c r="G347" s="13"/>
      <c r="H347" s="13"/>
    </row>
    <row r="348" spans="1:8" ht="12.75" x14ac:dyDescent="0.2">
      <c r="A348" s="10"/>
      <c r="B348" s="10"/>
      <c r="C348" s="12"/>
      <c r="D348" s="12"/>
      <c r="E348" s="10"/>
      <c r="F348" s="10"/>
      <c r="G348" s="13"/>
      <c r="H348" s="13"/>
    </row>
    <row r="349" spans="1:8" ht="12.75" x14ac:dyDescent="0.2">
      <c r="A349" s="10"/>
      <c r="B349" s="10"/>
      <c r="C349" s="12"/>
      <c r="D349" s="12"/>
      <c r="E349" s="10"/>
      <c r="F349" s="10"/>
      <c r="G349" s="13"/>
      <c r="H349" s="13"/>
    </row>
    <row r="350" spans="1:8" ht="12.75" x14ac:dyDescent="0.2">
      <c r="A350" s="10"/>
      <c r="B350" s="10"/>
      <c r="C350" s="12"/>
      <c r="D350" s="12"/>
      <c r="E350" s="10"/>
      <c r="F350" s="10"/>
      <c r="G350" s="13"/>
      <c r="H350" s="13"/>
    </row>
    <row r="351" spans="1:8" ht="12.75" x14ac:dyDescent="0.2">
      <c r="A351" s="10"/>
      <c r="B351" s="10"/>
      <c r="C351" s="12"/>
      <c r="D351" s="12"/>
      <c r="E351" s="10"/>
      <c r="F351" s="10"/>
      <c r="G351" s="13"/>
      <c r="H351" s="13"/>
    </row>
    <row r="352" spans="1:8" ht="12.75" x14ac:dyDescent="0.2">
      <c r="A352" s="10"/>
      <c r="B352" s="10"/>
      <c r="C352" s="12"/>
      <c r="D352" s="12"/>
      <c r="E352" s="10"/>
      <c r="F352" s="10"/>
      <c r="G352" s="13"/>
      <c r="H352" s="13"/>
    </row>
    <row r="353" spans="1:8" ht="12.75" x14ac:dyDescent="0.2">
      <c r="A353" s="10"/>
      <c r="B353" s="10"/>
      <c r="C353" s="12"/>
      <c r="D353" s="12"/>
      <c r="E353" s="10"/>
      <c r="F353" s="10"/>
      <c r="G353" s="13"/>
      <c r="H353" s="13"/>
    </row>
    <row r="354" spans="1:8" ht="12.75" x14ac:dyDescent="0.2">
      <c r="A354" s="10"/>
      <c r="B354" s="10"/>
      <c r="C354" s="12"/>
      <c r="D354" s="12"/>
      <c r="E354" s="10"/>
      <c r="F354" s="10"/>
      <c r="G354" s="13"/>
      <c r="H354" s="13"/>
    </row>
    <row r="355" spans="1:8" ht="12.75" x14ac:dyDescent="0.2">
      <c r="A355" s="10"/>
      <c r="B355" s="10"/>
      <c r="C355" s="12"/>
      <c r="D355" s="12"/>
      <c r="E355" s="10"/>
      <c r="F355" s="10"/>
      <c r="G355" s="13"/>
      <c r="H355" s="13"/>
    </row>
    <row r="356" spans="1:8" ht="12.75" x14ac:dyDescent="0.2">
      <c r="A356" s="10"/>
      <c r="B356" s="10"/>
      <c r="C356" s="12"/>
      <c r="D356" s="12"/>
      <c r="E356" s="10"/>
      <c r="F356" s="10"/>
      <c r="G356" s="13"/>
      <c r="H356" s="13"/>
    </row>
    <row r="357" spans="1:8" ht="12.75" x14ac:dyDescent="0.2">
      <c r="A357" s="10"/>
      <c r="B357" s="10"/>
      <c r="C357" s="12"/>
      <c r="D357" s="12"/>
      <c r="E357" s="10"/>
      <c r="F357" s="10"/>
      <c r="G357" s="13"/>
      <c r="H357" s="13"/>
    </row>
    <row r="358" spans="1:8" ht="12.75" x14ac:dyDescent="0.2">
      <c r="A358" s="10"/>
      <c r="B358" s="10"/>
      <c r="C358" s="12"/>
      <c r="D358" s="12"/>
      <c r="E358" s="10"/>
      <c r="F358" s="10"/>
      <c r="G358" s="13"/>
      <c r="H358" s="13"/>
    </row>
    <row r="359" spans="1:8" ht="12.75" x14ac:dyDescent="0.2">
      <c r="A359" s="10"/>
      <c r="B359" s="10"/>
      <c r="C359" s="12"/>
      <c r="D359" s="12"/>
      <c r="E359" s="10"/>
      <c r="F359" s="10"/>
      <c r="G359" s="13"/>
      <c r="H359" s="13"/>
    </row>
    <row r="360" spans="1:8" ht="12.75" x14ac:dyDescent="0.2">
      <c r="A360" s="10"/>
      <c r="B360" s="10"/>
      <c r="C360" s="12"/>
      <c r="D360" s="12"/>
      <c r="E360" s="10"/>
      <c r="F360" s="10"/>
      <c r="G360" s="13"/>
      <c r="H360" s="13"/>
    </row>
    <row r="361" spans="1:8" ht="12.75" x14ac:dyDescent="0.2">
      <c r="A361" s="10"/>
      <c r="B361" s="10"/>
      <c r="C361" s="12"/>
      <c r="D361" s="12"/>
      <c r="E361" s="10"/>
      <c r="F361" s="10"/>
      <c r="G361" s="13"/>
      <c r="H361" s="13"/>
    </row>
    <row r="362" spans="1:8" ht="12.75" x14ac:dyDescent="0.2">
      <c r="A362" s="10"/>
      <c r="B362" s="10"/>
      <c r="C362" s="12"/>
      <c r="D362" s="12"/>
      <c r="E362" s="10"/>
      <c r="F362" s="10"/>
      <c r="G362" s="13"/>
      <c r="H362" s="13"/>
    </row>
    <row r="363" spans="1:8" ht="12.75" x14ac:dyDescent="0.2">
      <c r="A363" s="10"/>
      <c r="B363" s="10"/>
      <c r="C363" s="12"/>
      <c r="D363" s="12"/>
      <c r="E363" s="10"/>
      <c r="F363" s="10"/>
      <c r="G363" s="13"/>
      <c r="H363" s="13"/>
    </row>
    <row r="364" spans="1:8" ht="12.75" x14ac:dyDescent="0.2">
      <c r="A364" s="10"/>
      <c r="B364" s="10"/>
      <c r="C364" s="12"/>
      <c r="D364" s="12"/>
      <c r="E364" s="10"/>
      <c r="F364" s="10"/>
      <c r="G364" s="13"/>
      <c r="H364" s="13"/>
    </row>
    <row r="365" spans="1:8" ht="12.75" x14ac:dyDescent="0.2">
      <c r="A365" s="10"/>
      <c r="B365" s="10"/>
      <c r="C365" s="12"/>
      <c r="D365" s="12"/>
      <c r="E365" s="10"/>
      <c r="F365" s="10"/>
      <c r="G365" s="13"/>
      <c r="H365" s="13"/>
    </row>
    <row r="366" spans="1:8" ht="12.75" x14ac:dyDescent="0.2">
      <c r="A366" s="10"/>
      <c r="B366" s="10"/>
      <c r="C366" s="12"/>
      <c r="D366" s="12"/>
      <c r="E366" s="10"/>
      <c r="F366" s="10"/>
      <c r="G366" s="13"/>
      <c r="H366" s="13"/>
    </row>
    <row r="367" spans="1:8" ht="12.75" x14ac:dyDescent="0.2">
      <c r="A367" s="10"/>
      <c r="B367" s="10"/>
      <c r="C367" s="12"/>
      <c r="D367" s="12"/>
      <c r="E367" s="10"/>
      <c r="F367" s="10"/>
      <c r="G367" s="13"/>
      <c r="H367" s="13"/>
    </row>
    <row r="368" spans="1:8" ht="12.75" x14ac:dyDescent="0.2">
      <c r="A368" s="10"/>
      <c r="B368" s="10"/>
      <c r="C368" s="12"/>
      <c r="D368" s="12"/>
      <c r="E368" s="10"/>
      <c r="F368" s="10"/>
      <c r="G368" s="13"/>
      <c r="H368" s="13"/>
    </row>
    <row r="369" spans="1:8" ht="12.75" x14ac:dyDescent="0.2">
      <c r="A369" s="10"/>
      <c r="B369" s="10"/>
      <c r="C369" s="12"/>
      <c r="D369" s="12"/>
      <c r="E369" s="10"/>
      <c r="F369" s="10"/>
      <c r="G369" s="13"/>
      <c r="H369" s="13"/>
    </row>
    <row r="370" spans="1:8" ht="12.75" x14ac:dyDescent="0.2">
      <c r="A370" s="10"/>
      <c r="B370" s="10"/>
      <c r="C370" s="12"/>
      <c r="D370" s="12"/>
      <c r="E370" s="10"/>
      <c r="F370" s="10"/>
      <c r="G370" s="13"/>
      <c r="H370" s="13"/>
    </row>
    <row r="371" spans="1:8" ht="12.75" x14ac:dyDescent="0.2">
      <c r="A371" s="10"/>
      <c r="B371" s="10"/>
      <c r="C371" s="12"/>
      <c r="D371" s="12"/>
      <c r="E371" s="10"/>
      <c r="F371" s="10"/>
      <c r="G371" s="13"/>
      <c r="H371" s="13"/>
    </row>
    <row r="372" spans="1:8" ht="12.75" x14ac:dyDescent="0.2">
      <c r="A372" s="10"/>
      <c r="B372" s="10"/>
      <c r="C372" s="12"/>
      <c r="D372" s="12"/>
      <c r="E372" s="10"/>
      <c r="F372" s="10"/>
      <c r="G372" s="13"/>
      <c r="H372" s="13"/>
    </row>
    <row r="373" spans="1:8" ht="12.75" x14ac:dyDescent="0.2">
      <c r="A373" s="10"/>
      <c r="B373" s="10"/>
      <c r="C373" s="12"/>
      <c r="D373" s="12"/>
      <c r="E373" s="10"/>
      <c r="F373" s="10"/>
      <c r="G373" s="13"/>
      <c r="H373" s="13"/>
    </row>
    <row r="374" spans="1:8" ht="12.75" x14ac:dyDescent="0.2">
      <c r="A374" s="10"/>
      <c r="B374" s="10"/>
      <c r="C374" s="12"/>
      <c r="D374" s="12"/>
      <c r="E374" s="10"/>
      <c r="F374" s="10"/>
      <c r="G374" s="13"/>
      <c r="H374" s="13"/>
    </row>
    <row r="375" spans="1:8" ht="12.75" x14ac:dyDescent="0.2">
      <c r="A375" s="10"/>
      <c r="B375" s="10"/>
      <c r="C375" s="12"/>
      <c r="D375" s="12"/>
      <c r="E375" s="10"/>
      <c r="F375" s="10"/>
      <c r="G375" s="13"/>
      <c r="H375" s="13"/>
    </row>
    <row r="376" spans="1:8" ht="12.75" x14ac:dyDescent="0.2">
      <c r="A376" s="10"/>
      <c r="B376" s="10"/>
      <c r="C376" s="12"/>
      <c r="D376" s="12"/>
      <c r="E376" s="10"/>
      <c r="F376" s="10"/>
      <c r="G376" s="13"/>
      <c r="H376" s="13"/>
    </row>
    <row r="377" spans="1:8" ht="12.75" x14ac:dyDescent="0.2">
      <c r="A377" s="10"/>
      <c r="B377" s="10"/>
      <c r="C377" s="12"/>
      <c r="D377" s="12"/>
      <c r="E377" s="10"/>
      <c r="F377" s="10"/>
      <c r="G377" s="13"/>
      <c r="H377" s="13"/>
    </row>
    <row r="378" spans="1:8" ht="12.75" x14ac:dyDescent="0.2">
      <c r="A378" s="10"/>
      <c r="B378" s="10"/>
      <c r="C378" s="12"/>
      <c r="D378" s="12"/>
      <c r="E378" s="10"/>
      <c r="F378" s="10"/>
      <c r="G378" s="13"/>
      <c r="H378" s="13"/>
    </row>
    <row r="379" spans="1:8" ht="12.75" x14ac:dyDescent="0.2">
      <c r="A379" s="10"/>
      <c r="B379" s="10"/>
      <c r="C379" s="12"/>
      <c r="D379" s="12"/>
      <c r="E379" s="10"/>
      <c r="F379" s="10"/>
      <c r="G379" s="13"/>
      <c r="H379" s="13"/>
    </row>
    <row r="380" spans="1:8" ht="12.75" x14ac:dyDescent="0.2">
      <c r="A380" s="10"/>
      <c r="B380" s="10"/>
      <c r="C380" s="12"/>
      <c r="D380" s="12"/>
      <c r="E380" s="10"/>
      <c r="F380" s="10"/>
      <c r="G380" s="13"/>
      <c r="H380" s="13"/>
    </row>
    <row r="381" spans="1:8" ht="12.75" x14ac:dyDescent="0.2">
      <c r="A381" s="10"/>
      <c r="B381" s="10"/>
      <c r="C381" s="12"/>
      <c r="D381" s="12"/>
      <c r="E381" s="10"/>
      <c r="F381" s="10"/>
      <c r="G381" s="13"/>
      <c r="H381" s="13"/>
    </row>
    <row r="382" spans="1:8" ht="12.75" x14ac:dyDescent="0.2">
      <c r="A382" s="10"/>
      <c r="B382" s="10"/>
      <c r="C382" s="12"/>
      <c r="D382" s="12"/>
      <c r="E382" s="10"/>
      <c r="F382" s="10"/>
      <c r="G382" s="13"/>
      <c r="H382" s="13"/>
    </row>
    <row r="383" spans="1:8" ht="12.75" x14ac:dyDescent="0.2">
      <c r="A383" s="10"/>
      <c r="B383" s="10"/>
      <c r="C383" s="12"/>
      <c r="D383" s="12"/>
      <c r="E383" s="10"/>
      <c r="F383" s="10"/>
      <c r="G383" s="13"/>
      <c r="H383" s="13"/>
    </row>
    <row r="384" spans="1:8" ht="12.75" x14ac:dyDescent="0.2">
      <c r="A384" s="10"/>
      <c r="B384" s="10"/>
      <c r="C384" s="12"/>
      <c r="D384" s="12"/>
      <c r="E384" s="10"/>
      <c r="F384" s="10"/>
      <c r="G384" s="13"/>
      <c r="H384" s="13"/>
    </row>
    <row r="385" spans="1:8" ht="12.75" x14ac:dyDescent="0.2">
      <c r="A385" s="10"/>
      <c r="B385" s="10"/>
      <c r="C385" s="12"/>
      <c r="D385" s="12"/>
      <c r="E385" s="10"/>
      <c r="F385" s="10"/>
      <c r="G385" s="13"/>
      <c r="H385" s="13"/>
    </row>
    <row r="386" spans="1:8" ht="12.75" x14ac:dyDescent="0.2">
      <c r="A386" s="10"/>
      <c r="B386" s="10"/>
      <c r="C386" s="12"/>
      <c r="D386" s="12"/>
      <c r="E386" s="10"/>
      <c r="F386" s="10"/>
      <c r="G386" s="13"/>
      <c r="H386" s="13"/>
    </row>
    <row r="387" spans="1:8" ht="12.75" x14ac:dyDescent="0.2">
      <c r="A387" s="10"/>
      <c r="B387" s="10"/>
      <c r="C387" s="12"/>
      <c r="D387" s="12"/>
      <c r="E387" s="10"/>
      <c r="F387" s="10"/>
      <c r="G387" s="13"/>
      <c r="H387" s="13"/>
    </row>
    <row r="388" spans="1:8" ht="12.75" x14ac:dyDescent="0.2">
      <c r="A388" s="10"/>
      <c r="B388" s="10"/>
      <c r="C388" s="12"/>
      <c r="D388" s="12"/>
      <c r="E388" s="10"/>
      <c r="F388" s="10"/>
      <c r="G388" s="13"/>
      <c r="H388" s="13"/>
    </row>
    <row r="389" spans="1:8" ht="12.75" x14ac:dyDescent="0.2">
      <c r="A389" s="10"/>
      <c r="B389" s="10"/>
      <c r="C389" s="12"/>
      <c r="D389" s="12"/>
      <c r="E389" s="10"/>
      <c r="F389" s="10"/>
      <c r="G389" s="13"/>
      <c r="H389" s="13"/>
    </row>
    <row r="390" spans="1:8" ht="12.75" x14ac:dyDescent="0.2">
      <c r="A390" s="10"/>
      <c r="B390" s="10"/>
      <c r="C390" s="12"/>
      <c r="D390" s="12"/>
      <c r="E390" s="10"/>
      <c r="F390" s="10"/>
      <c r="G390" s="13"/>
      <c r="H390" s="13"/>
    </row>
    <row r="391" spans="1:8" ht="12.75" x14ac:dyDescent="0.2">
      <c r="A391" s="10"/>
      <c r="B391" s="10"/>
      <c r="C391" s="12"/>
      <c r="D391" s="12"/>
      <c r="E391" s="10"/>
      <c r="F391" s="10"/>
      <c r="G391" s="13"/>
      <c r="H391" s="13"/>
    </row>
    <row r="392" spans="1:8" ht="12.75" x14ac:dyDescent="0.2">
      <c r="A392" s="10"/>
      <c r="B392" s="10"/>
      <c r="C392" s="12"/>
      <c r="D392" s="12"/>
      <c r="E392" s="10"/>
      <c r="F392" s="10"/>
      <c r="G392" s="13"/>
      <c r="H392" s="13"/>
    </row>
    <row r="393" spans="1:8" ht="12.75" x14ac:dyDescent="0.2">
      <c r="A393" s="10"/>
      <c r="B393" s="10"/>
      <c r="C393" s="12"/>
      <c r="D393" s="12"/>
      <c r="E393" s="10"/>
      <c r="F393" s="10"/>
      <c r="G393" s="13"/>
      <c r="H393" s="13"/>
    </row>
    <row r="394" spans="1:8" ht="12.75" x14ac:dyDescent="0.2">
      <c r="A394" s="10"/>
      <c r="B394" s="10"/>
      <c r="C394" s="12"/>
      <c r="D394" s="12"/>
      <c r="E394" s="10"/>
      <c r="F394" s="10"/>
      <c r="G394" s="13"/>
      <c r="H394" s="13"/>
    </row>
    <row r="395" spans="1:8" ht="12.75" x14ac:dyDescent="0.2">
      <c r="A395" s="10"/>
      <c r="B395" s="10"/>
      <c r="C395" s="12"/>
      <c r="D395" s="12"/>
      <c r="E395" s="10"/>
      <c r="F395" s="10"/>
      <c r="G395" s="13"/>
      <c r="H395" s="13"/>
    </row>
    <row r="396" spans="1:8" ht="12.75" x14ac:dyDescent="0.2">
      <c r="A396" s="10"/>
      <c r="B396" s="10"/>
      <c r="C396" s="12"/>
      <c r="D396" s="12"/>
      <c r="E396" s="10"/>
      <c r="F396" s="10"/>
      <c r="G396" s="13"/>
      <c r="H396" s="13"/>
    </row>
    <row r="397" spans="1:8" ht="12.75" x14ac:dyDescent="0.2">
      <c r="A397" s="10"/>
      <c r="B397" s="10"/>
      <c r="C397" s="12"/>
      <c r="D397" s="12"/>
      <c r="E397" s="10"/>
      <c r="F397" s="10"/>
      <c r="G397" s="13"/>
      <c r="H397" s="13"/>
    </row>
    <row r="398" spans="1:8" ht="12.75" x14ac:dyDescent="0.2">
      <c r="A398" s="10"/>
      <c r="B398" s="10"/>
      <c r="C398" s="12"/>
      <c r="D398" s="12"/>
      <c r="E398" s="10"/>
      <c r="F398" s="10"/>
      <c r="G398" s="13"/>
      <c r="H398" s="13"/>
    </row>
    <row r="399" spans="1:8" ht="12.75" x14ac:dyDescent="0.2">
      <c r="A399" s="10"/>
      <c r="B399" s="10"/>
      <c r="C399" s="12"/>
      <c r="D399" s="12"/>
      <c r="E399" s="10"/>
      <c r="F399" s="10"/>
      <c r="G399" s="13"/>
      <c r="H399" s="13"/>
    </row>
    <row r="400" spans="1:8" ht="12.75" x14ac:dyDescent="0.2">
      <c r="A400" s="10"/>
      <c r="B400" s="10"/>
      <c r="C400" s="12"/>
      <c r="D400" s="12"/>
      <c r="E400" s="10"/>
      <c r="F400" s="10"/>
      <c r="G400" s="13"/>
      <c r="H400" s="13"/>
    </row>
    <row r="401" spans="1:8" ht="12.75" x14ac:dyDescent="0.2">
      <c r="A401" s="10"/>
      <c r="B401" s="10"/>
      <c r="C401" s="12"/>
      <c r="D401" s="12"/>
      <c r="E401" s="10"/>
      <c r="F401" s="10"/>
      <c r="G401" s="13"/>
      <c r="H401" s="13"/>
    </row>
    <row r="402" spans="1:8" ht="12.75" x14ac:dyDescent="0.2">
      <c r="A402" s="10"/>
      <c r="B402" s="10"/>
      <c r="C402" s="12"/>
      <c r="D402" s="12"/>
      <c r="E402" s="10"/>
      <c r="F402" s="10"/>
      <c r="G402" s="13"/>
      <c r="H402" s="13"/>
    </row>
    <row r="403" spans="1:8" ht="12.75" x14ac:dyDescent="0.2">
      <c r="A403" s="10"/>
      <c r="B403" s="10"/>
      <c r="C403" s="12"/>
      <c r="D403" s="12"/>
      <c r="E403" s="10"/>
      <c r="F403" s="10"/>
      <c r="G403" s="13"/>
      <c r="H403" s="13"/>
    </row>
    <row r="404" spans="1:8" ht="12.75" x14ac:dyDescent="0.2">
      <c r="A404" s="10"/>
      <c r="B404" s="10"/>
      <c r="C404" s="12"/>
      <c r="D404" s="12"/>
      <c r="E404" s="10"/>
      <c r="F404" s="10"/>
      <c r="G404" s="13"/>
      <c r="H404" s="13"/>
    </row>
    <row r="405" spans="1:8" ht="12.75" x14ac:dyDescent="0.2">
      <c r="A405" s="10"/>
      <c r="B405" s="10"/>
      <c r="C405" s="12"/>
      <c r="D405" s="12"/>
      <c r="E405" s="10"/>
      <c r="F405" s="10"/>
      <c r="G405" s="13"/>
      <c r="H405" s="13"/>
    </row>
    <row r="406" spans="1:8" ht="12.75" x14ac:dyDescent="0.2">
      <c r="A406" s="10"/>
      <c r="B406" s="10"/>
      <c r="C406" s="12"/>
      <c r="D406" s="12"/>
      <c r="E406" s="10"/>
      <c r="F406" s="10"/>
      <c r="G406" s="13"/>
      <c r="H406" s="13"/>
    </row>
    <row r="407" spans="1:8" ht="12.75" x14ac:dyDescent="0.2">
      <c r="A407" s="10"/>
      <c r="B407" s="10"/>
      <c r="C407" s="12"/>
      <c r="D407" s="12"/>
      <c r="E407" s="10"/>
      <c r="F407" s="10"/>
      <c r="G407" s="13"/>
      <c r="H407" s="13"/>
    </row>
    <row r="408" spans="1:8" ht="12.75" x14ac:dyDescent="0.2">
      <c r="A408" s="10"/>
      <c r="B408" s="10"/>
      <c r="C408" s="12"/>
      <c r="D408" s="12"/>
      <c r="E408" s="10"/>
      <c r="F408" s="10"/>
      <c r="G408" s="13"/>
      <c r="H408" s="13"/>
    </row>
    <row r="409" spans="1:8" ht="12.75" x14ac:dyDescent="0.2">
      <c r="A409" s="10"/>
      <c r="B409" s="10"/>
      <c r="C409" s="12"/>
      <c r="D409" s="12"/>
      <c r="E409" s="10"/>
      <c r="F409" s="10"/>
      <c r="G409" s="13"/>
      <c r="H409" s="13"/>
    </row>
    <row r="410" spans="1:8" ht="12.75" x14ac:dyDescent="0.2">
      <c r="A410" s="10"/>
      <c r="B410" s="10"/>
      <c r="C410" s="12"/>
      <c r="D410" s="12"/>
      <c r="E410" s="10"/>
      <c r="F410" s="10"/>
      <c r="G410" s="13"/>
      <c r="H410" s="13"/>
    </row>
    <row r="411" spans="1:8" ht="12.75" x14ac:dyDescent="0.2">
      <c r="A411" s="10"/>
      <c r="B411" s="10"/>
      <c r="C411" s="12"/>
      <c r="D411" s="12"/>
      <c r="E411" s="10"/>
      <c r="F411" s="10"/>
      <c r="G411" s="13"/>
      <c r="H411" s="13"/>
    </row>
    <row r="412" spans="1:8" ht="12.75" x14ac:dyDescent="0.2">
      <c r="A412" s="10"/>
      <c r="B412" s="10"/>
      <c r="C412" s="12"/>
      <c r="D412" s="12"/>
      <c r="E412" s="10"/>
      <c r="F412" s="10"/>
      <c r="G412" s="13"/>
      <c r="H412" s="13"/>
    </row>
    <row r="413" spans="1:8" ht="12.75" x14ac:dyDescent="0.2">
      <c r="A413" s="10"/>
      <c r="B413" s="10"/>
      <c r="C413" s="12"/>
      <c r="D413" s="12"/>
      <c r="E413" s="10"/>
      <c r="F413" s="10"/>
      <c r="G413" s="13"/>
      <c r="H413" s="13"/>
    </row>
    <row r="414" spans="1:8" ht="12.75" x14ac:dyDescent="0.2">
      <c r="A414" s="10"/>
      <c r="B414" s="10"/>
      <c r="C414" s="12"/>
      <c r="D414" s="12"/>
      <c r="E414" s="10"/>
      <c r="F414" s="10"/>
      <c r="G414" s="13"/>
      <c r="H414" s="13"/>
    </row>
    <row r="415" spans="1:8" ht="12.75" x14ac:dyDescent="0.2">
      <c r="A415" s="10"/>
      <c r="B415" s="10"/>
      <c r="C415" s="12"/>
      <c r="D415" s="12"/>
      <c r="E415" s="10"/>
      <c r="F415" s="10"/>
      <c r="G415" s="13"/>
      <c r="H415" s="13"/>
    </row>
    <row r="416" spans="1:8" ht="12.75" x14ac:dyDescent="0.2">
      <c r="A416" s="10"/>
      <c r="B416" s="10"/>
      <c r="C416" s="12"/>
      <c r="D416" s="12"/>
      <c r="E416" s="10"/>
      <c r="F416" s="10"/>
      <c r="G416" s="13"/>
      <c r="H416" s="13"/>
    </row>
    <row r="417" spans="1:8" ht="12.75" x14ac:dyDescent="0.2">
      <c r="A417" s="10"/>
      <c r="B417" s="10"/>
      <c r="C417" s="12"/>
      <c r="D417" s="12"/>
      <c r="E417" s="10"/>
      <c r="F417" s="10"/>
      <c r="G417" s="13"/>
      <c r="H417" s="13"/>
    </row>
    <row r="418" spans="1:8" ht="12.75" x14ac:dyDescent="0.2">
      <c r="A418" s="10"/>
      <c r="B418" s="10"/>
      <c r="C418" s="12"/>
      <c r="D418" s="12"/>
      <c r="E418" s="10"/>
      <c r="F418" s="10"/>
      <c r="G418" s="13"/>
      <c r="H418" s="13"/>
    </row>
    <row r="419" spans="1:8" ht="12.75" x14ac:dyDescent="0.2">
      <c r="A419" s="10"/>
      <c r="B419" s="10"/>
      <c r="C419" s="12"/>
      <c r="D419" s="12"/>
      <c r="E419" s="10"/>
      <c r="F419" s="10"/>
      <c r="G419" s="13"/>
      <c r="H419" s="13"/>
    </row>
    <row r="420" spans="1:8" ht="12.75" x14ac:dyDescent="0.2">
      <c r="A420" s="10"/>
      <c r="B420" s="10"/>
      <c r="C420" s="12"/>
      <c r="D420" s="12"/>
      <c r="E420" s="10"/>
      <c r="F420" s="10"/>
      <c r="G420" s="13"/>
      <c r="H420" s="13"/>
    </row>
    <row r="421" spans="1:8" ht="12.75" x14ac:dyDescent="0.2">
      <c r="A421" s="10"/>
      <c r="B421" s="10"/>
      <c r="C421" s="12"/>
      <c r="D421" s="12"/>
      <c r="E421" s="10"/>
      <c r="F421" s="10"/>
      <c r="G421" s="13"/>
      <c r="H421" s="13"/>
    </row>
    <row r="422" spans="1:8" ht="12.75" x14ac:dyDescent="0.2">
      <c r="A422" s="10"/>
      <c r="B422" s="10"/>
      <c r="C422" s="12"/>
      <c r="D422" s="12"/>
      <c r="E422" s="10"/>
      <c r="F422" s="10"/>
      <c r="G422" s="13"/>
      <c r="H422" s="13"/>
    </row>
    <row r="423" spans="1:8" ht="12.75" x14ac:dyDescent="0.2">
      <c r="A423" s="10"/>
      <c r="B423" s="10"/>
      <c r="C423" s="12"/>
      <c r="D423" s="12"/>
      <c r="E423" s="10"/>
      <c r="F423" s="10"/>
      <c r="G423" s="13"/>
      <c r="H423" s="13"/>
    </row>
    <row r="424" spans="1:8" ht="12.75" x14ac:dyDescent="0.2">
      <c r="A424" s="10"/>
      <c r="B424" s="10"/>
      <c r="C424" s="12"/>
      <c r="D424" s="12"/>
      <c r="E424" s="10"/>
      <c r="F424" s="10"/>
      <c r="G424" s="13"/>
      <c r="H424" s="13"/>
    </row>
    <row r="425" spans="1:8" ht="12.75" x14ac:dyDescent="0.2">
      <c r="A425" s="10"/>
      <c r="B425" s="10"/>
      <c r="C425" s="12"/>
      <c r="D425" s="12"/>
      <c r="E425" s="10"/>
      <c r="F425" s="10"/>
      <c r="G425" s="13"/>
      <c r="H425" s="13"/>
    </row>
    <row r="426" spans="1:8" ht="12.75" x14ac:dyDescent="0.2">
      <c r="A426" s="10"/>
      <c r="B426" s="10"/>
      <c r="C426" s="12"/>
      <c r="D426" s="12"/>
      <c r="E426" s="10"/>
      <c r="F426" s="10"/>
      <c r="G426" s="13"/>
      <c r="H426" s="13"/>
    </row>
    <row r="427" spans="1:8" ht="12.75" x14ac:dyDescent="0.2">
      <c r="A427" s="10"/>
      <c r="B427" s="10"/>
      <c r="C427" s="12"/>
      <c r="D427" s="12"/>
      <c r="E427" s="10"/>
      <c r="F427" s="10"/>
      <c r="G427" s="13"/>
      <c r="H427" s="13"/>
    </row>
    <row r="428" spans="1:8" ht="12.75" x14ac:dyDescent="0.2">
      <c r="A428" s="10"/>
      <c r="B428" s="10"/>
      <c r="C428" s="12"/>
      <c r="D428" s="12"/>
      <c r="E428" s="10"/>
      <c r="F428" s="10"/>
      <c r="G428" s="13"/>
      <c r="H428" s="13"/>
    </row>
    <row r="429" spans="1:8" ht="12.75" x14ac:dyDescent="0.2">
      <c r="A429" s="10"/>
      <c r="B429" s="10"/>
      <c r="C429" s="12"/>
      <c r="D429" s="12"/>
      <c r="E429" s="10"/>
      <c r="F429" s="10"/>
      <c r="G429" s="13"/>
      <c r="H429" s="13"/>
    </row>
    <row r="430" spans="1:8" ht="12.75" x14ac:dyDescent="0.2">
      <c r="A430" s="10"/>
      <c r="B430" s="10"/>
      <c r="C430" s="12"/>
      <c r="D430" s="12"/>
      <c r="E430" s="10"/>
      <c r="F430" s="10"/>
      <c r="G430" s="13"/>
      <c r="H430" s="13"/>
    </row>
    <row r="431" spans="1:8" ht="12.75" x14ac:dyDescent="0.2">
      <c r="A431" s="10"/>
      <c r="B431" s="10"/>
      <c r="C431" s="12"/>
      <c r="D431" s="12"/>
      <c r="E431" s="10"/>
      <c r="F431" s="10"/>
      <c r="G431" s="13"/>
      <c r="H431" s="13"/>
    </row>
    <row r="432" spans="1:8" ht="12.75" x14ac:dyDescent="0.2">
      <c r="A432" s="10"/>
      <c r="B432" s="10"/>
      <c r="C432" s="12"/>
      <c r="D432" s="12"/>
      <c r="E432" s="10"/>
      <c r="F432" s="10"/>
      <c r="G432" s="13"/>
      <c r="H432" s="13"/>
    </row>
    <row r="433" spans="1:8" ht="12.75" x14ac:dyDescent="0.2">
      <c r="A433" s="10"/>
      <c r="B433" s="10"/>
      <c r="C433" s="12"/>
      <c r="D433" s="12"/>
      <c r="E433" s="10"/>
      <c r="F433" s="10"/>
      <c r="G433" s="13"/>
      <c r="H433" s="13"/>
    </row>
    <row r="434" spans="1:8" ht="12.75" x14ac:dyDescent="0.2">
      <c r="A434" s="10"/>
      <c r="B434" s="10"/>
      <c r="C434" s="12"/>
      <c r="D434" s="12"/>
      <c r="E434" s="10"/>
      <c r="F434" s="10"/>
      <c r="G434" s="13"/>
      <c r="H434" s="13"/>
    </row>
    <row r="435" spans="1:8" ht="12.75" x14ac:dyDescent="0.2">
      <c r="A435" s="10"/>
      <c r="B435" s="10"/>
      <c r="C435" s="12"/>
      <c r="D435" s="12"/>
      <c r="E435" s="10"/>
      <c r="F435" s="10"/>
      <c r="G435" s="13"/>
      <c r="H435" s="13"/>
    </row>
    <row r="436" spans="1:8" ht="12.75" x14ac:dyDescent="0.2">
      <c r="A436" s="10"/>
      <c r="B436" s="10"/>
      <c r="C436" s="12"/>
      <c r="D436" s="12"/>
      <c r="E436" s="10"/>
      <c r="F436" s="10"/>
      <c r="G436" s="13"/>
      <c r="H436" s="13"/>
    </row>
    <row r="437" spans="1:8" ht="12.75" x14ac:dyDescent="0.2">
      <c r="A437" s="10"/>
      <c r="B437" s="10"/>
      <c r="C437" s="12"/>
      <c r="D437" s="12"/>
      <c r="E437" s="10"/>
      <c r="F437" s="10"/>
      <c r="G437" s="13"/>
      <c r="H437" s="13"/>
    </row>
    <row r="438" spans="1:8" ht="12.75" x14ac:dyDescent="0.2">
      <c r="A438" s="10"/>
      <c r="B438" s="10"/>
      <c r="C438" s="12"/>
      <c r="D438" s="12"/>
      <c r="E438" s="10"/>
      <c r="F438" s="10"/>
      <c r="G438" s="13"/>
      <c r="H438" s="13"/>
    </row>
    <row r="439" spans="1:8" ht="12.75" x14ac:dyDescent="0.2">
      <c r="A439" s="10"/>
      <c r="B439" s="10"/>
      <c r="C439" s="12"/>
      <c r="D439" s="12"/>
      <c r="E439" s="10"/>
      <c r="F439" s="10"/>
      <c r="G439" s="13"/>
      <c r="H439" s="13"/>
    </row>
    <row r="440" spans="1:8" ht="12.75" x14ac:dyDescent="0.2">
      <c r="A440" s="10"/>
      <c r="B440" s="10"/>
      <c r="C440" s="12"/>
      <c r="D440" s="12"/>
      <c r="E440" s="10"/>
      <c r="F440" s="10"/>
      <c r="G440" s="13"/>
      <c r="H440" s="13"/>
    </row>
    <row r="441" spans="1:8" ht="12.75" x14ac:dyDescent="0.2">
      <c r="A441" s="10"/>
      <c r="B441" s="10"/>
      <c r="C441" s="12"/>
      <c r="D441" s="12"/>
      <c r="E441" s="10"/>
      <c r="F441" s="10"/>
      <c r="G441" s="13"/>
      <c r="H441" s="13"/>
    </row>
    <row r="442" spans="1:8" ht="12.75" x14ac:dyDescent="0.2">
      <c r="A442" s="10"/>
      <c r="B442" s="10"/>
      <c r="C442" s="12"/>
      <c r="D442" s="12"/>
      <c r="E442" s="10"/>
      <c r="F442" s="10"/>
      <c r="G442" s="13"/>
      <c r="H442" s="13"/>
    </row>
    <row r="443" spans="1:8" ht="12.75" x14ac:dyDescent="0.2">
      <c r="A443" s="10"/>
      <c r="B443" s="10"/>
      <c r="C443" s="12"/>
      <c r="D443" s="12"/>
      <c r="E443" s="10"/>
      <c r="F443" s="10"/>
      <c r="G443" s="13"/>
      <c r="H443" s="13"/>
    </row>
    <row r="444" spans="1:8" ht="12.75" x14ac:dyDescent="0.2">
      <c r="A444" s="10"/>
      <c r="B444" s="10"/>
      <c r="C444" s="12"/>
      <c r="D444" s="12"/>
      <c r="E444" s="10"/>
      <c r="F444" s="10"/>
      <c r="G444" s="13"/>
      <c r="H444" s="13"/>
    </row>
    <row r="445" spans="1:8" ht="12.75" x14ac:dyDescent="0.2">
      <c r="A445" s="10"/>
      <c r="B445" s="10"/>
      <c r="C445" s="12"/>
      <c r="D445" s="12"/>
      <c r="E445" s="10"/>
      <c r="F445" s="10"/>
      <c r="G445" s="13"/>
      <c r="H445" s="13"/>
    </row>
    <row r="446" spans="1:8" ht="12.75" x14ac:dyDescent="0.2">
      <c r="A446" s="10"/>
      <c r="B446" s="10"/>
      <c r="C446" s="12"/>
      <c r="D446" s="12"/>
      <c r="E446" s="10"/>
      <c r="F446" s="10"/>
      <c r="G446" s="13"/>
      <c r="H446" s="13"/>
    </row>
    <row r="447" spans="1:8" ht="12.75" x14ac:dyDescent="0.2">
      <c r="A447" s="10"/>
      <c r="B447" s="10"/>
      <c r="C447" s="12"/>
      <c r="D447" s="12"/>
      <c r="E447" s="10"/>
      <c r="F447" s="10"/>
      <c r="G447" s="13"/>
      <c r="H447" s="13"/>
    </row>
    <row r="448" spans="1:8" ht="12.75" x14ac:dyDescent="0.2">
      <c r="A448" s="10"/>
      <c r="B448" s="10"/>
      <c r="C448" s="12"/>
      <c r="D448" s="12"/>
      <c r="E448" s="10"/>
      <c r="F448" s="10"/>
      <c r="G448" s="13"/>
      <c r="H448" s="13"/>
    </row>
    <row r="449" spans="1:8" ht="12.75" x14ac:dyDescent="0.2">
      <c r="A449" s="10"/>
      <c r="B449" s="10"/>
      <c r="C449" s="12"/>
      <c r="D449" s="12"/>
      <c r="E449" s="10"/>
      <c r="F449" s="10"/>
      <c r="G449" s="13"/>
      <c r="H449" s="13"/>
    </row>
    <row r="450" spans="1:8" ht="12.75" x14ac:dyDescent="0.2">
      <c r="A450" s="10"/>
      <c r="B450" s="10"/>
      <c r="C450" s="12"/>
      <c r="D450" s="12"/>
      <c r="E450" s="10"/>
      <c r="F450" s="10"/>
      <c r="G450" s="13"/>
      <c r="H450" s="13"/>
    </row>
    <row r="451" spans="1:8" ht="12.75" x14ac:dyDescent="0.2">
      <c r="A451" s="10"/>
      <c r="B451" s="10"/>
      <c r="C451" s="12"/>
      <c r="D451" s="12"/>
      <c r="E451" s="10"/>
      <c r="F451" s="10"/>
      <c r="G451" s="13"/>
      <c r="H451" s="13"/>
    </row>
    <row r="452" spans="1:8" ht="12.75" x14ac:dyDescent="0.2">
      <c r="A452" s="10"/>
      <c r="B452" s="10"/>
      <c r="C452" s="12"/>
      <c r="D452" s="12"/>
      <c r="E452" s="10"/>
      <c r="F452" s="10"/>
      <c r="G452" s="13"/>
      <c r="H452" s="13"/>
    </row>
    <row r="453" spans="1:8" ht="12.75" x14ac:dyDescent="0.2">
      <c r="A453" s="10"/>
      <c r="B453" s="10"/>
      <c r="C453" s="12"/>
      <c r="D453" s="12"/>
      <c r="E453" s="10"/>
      <c r="F453" s="10"/>
      <c r="G453" s="13"/>
      <c r="H453" s="13"/>
    </row>
    <row r="454" spans="1:8" ht="12.75" x14ac:dyDescent="0.2">
      <c r="A454" s="10"/>
      <c r="B454" s="10"/>
      <c r="C454" s="12"/>
      <c r="D454" s="12"/>
      <c r="E454" s="10"/>
      <c r="F454" s="10"/>
      <c r="G454" s="13"/>
      <c r="H454" s="13"/>
    </row>
    <row r="455" spans="1:8" ht="12.75" x14ac:dyDescent="0.2">
      <c r="A455" s="10"/>
      <c r="B455" s="10"/>
      <c r="C455" s="12"/>
      <c r="D455" s="12"/>
      <c r="E455" s="10"/>
      <c r="F455" s="10"/>
      <c r="G455" s="13"/>
      <c r="H455" s="13"/>
    </row>
    <row r="456" spans="1:8" ht="12.75" x14ac:dyDescent="0.2">
      <c r="A456" s="10"/>
      <c r="B456" s="10"/>
      <c r="C456" s="12"/>
      <c r="D456" s="12"/>
      <c r="E456" s="10"/>
      <c r="F456" s="10"/>
      <c r="G456" s="13"/>
      <c r="H456" s="13"/>
    </row>
    <row r="457" spans="1:8" ht="12.75" x14ac:dyDescent="0.2">
      <c r="A457" s="10"/>
      <c r="B457" s="10"/>
      <c r="C457" s="12"/>
      <c r="D457" s="12"/>
      <c r="E457" s="10"/>
      <c r="F457" s="10"/>
      <c r="G457" s="13"/>
      <c r="H457" s="13"/>
    </row>
    <row r="458" spans="1:8" ht="12.75" x14ac:dyDescent="0.2">
      <c r="A458" s="10"/>
      <c r="B458" s="10"/>
      <c r="C458" s="12"/>
      <c r="D458" s="12"/>
      <c r="E458" s="10"/>
      <c r="F458" s="10"/>
      <c r="G458" s="13"/>
      <c r="H458" s="13"/>
    </row>
    <row r="459" spans="1:8" ht="12.75" x14ac:dyDescent="0.2">
      <c r="A459" s="10"/>
      <c r="B459" s="10"/>
      <c r="C459" s="12"/>
      <c r="D459" s="12"/>
      <c r="E459" s="10"/>
      <c r="F459" s="10"/>
      <c r="G459" s="13"/>
      <c r="H459" s="13"/>
    </row>
    <row r="460" spans="1:8" ht="12.75" x14ac:dyDescent="0.2">
      <c r="A460" s="10"/>
      <c r="B460" s="10"/>
      <c r="C460" s="12"/>
      <c r="D460" s="12"/>
      <c r="E460" s="10"/>
      <c r="F460" s="10"/>
      <c r="G460" s="13"/>
      <c r="H460" s="13"/>
    </row>
    <row r="461" spans="1:8" ht="12.75" x14ac:dyDescent="0.2">
      <c r="A461" s="10"/>
      <c r="B461" s="10"/>
      <c r="C461" s="12"/>
      <c r="D461" s="12"/>
      <c r="E461" s="10"/>
      <c r="F461" s="10"/>
      <c r="G461" s="13"/>
      <c r="H461" s="13"/>
    </row>
    <row r="462" spans="1:8" ht="12.75" x14ac:dyDescent="0.2">
      <c r="A462" s="10"/>
      <c r="B462" s="10"/>
      <c r="C462" s="12"/>
      <c r="D462" s="12"/>
      <c r="E462" s="10"/>
      <c r="F462" s="10"/>
      <c r="G462" s="13"/>
      <c r="H462" s="13"/>
    </row>
    <row r="463" spans="1:8" ht="12.75" x14ac:dyDescent="0.2">
      <c r="A463" s="10"/>
      <c r="B463" s="10"/>
      <c r="C463" s="12"/>
      <c r="D463" s="12"/>
      <c r="E463" s="10"/>
      <c r="F463" s="10"/>
      <c r="G463" s="13"/>
      <c r="H463" s="13"/>
    </row>
    <row r="464" spans="1:8" ht="12.75" x14ac:dyDescent="0.2">
      <c r="A464" s="10"/>
      <c r="B464" s="10"/>
      <c r="C464" s="12"/>
      <c r="D464" s="12"/>
      <c r="E464" s="10"/>
      <c r="F464" s="10"/>
      <c r="G464" s="13"/>
      <c r="H464" s="13"/>
    </row>
    <row r="465" spans="1:8" ht="12.75" x14ac:dyDescent="0.2">
      <c r="A465" s="10"/>
      <c r="B465" s="10"/>
      <c r="C465" s="12"/>
      <c r="D465" s="12"/>
      <c r="E465" s="10"/>
      <c r="F465" s="10"/>
      <c r="G465" s="13"/>
      <c r="H465" s="13"/>
    </row>
    <row r="466" spans="1:8" ht="12.75" x14ac:dyDescent="0.2">
      <c r="A466" s="10"/>
      <c r="B466" s="10"/>
      <c r="C466" s="12"/>
      <c r="D466" s="12"/>
      <c r="E466" s="10"/>
      <c r="F466" s="10"/>
      <c r="G466" s="13"/>
      <c r="H466" s="13"/>
    </row>
    <row r="467" spans="1:8" ht="12.75" x14ac:dyDescent="0.2">
      <c r="A467" s="10"/>
      <c r="B467" s="10"/>
      <c r="C467" s="12"/>
      <c r="D467" s="12"/>
      <c r="E467" s="10"/>
      <c r="F467" s="10"/>
      <c r="G467" s="13"/>
      <c r="H467" s="13"/>
    </row>
  </sheetData>
  <mergeCells count="2">
    <mergeCell ref="C1:J1"/>
    <mergeCell ref="D2:J2"/>
  </mergeCells>
  <hyperlinks>
    <hyperlink ref="D41" r:id="rId1" xr:uid="{00000000-0004-0000-0300-000003000000}"/>
    <hyperlink ref="D42" r:id="rId2" xr:uid="{00000000-0004-0000-0300-000004000000}"/>
    <hyperlink ref="D125" r:id="rId3" xr:uid="{BC6ED104-4600-46BB-BFE5-DA9F8A7A36CF}"/>
    <hyperlink ref="D124" r:id="rId4" xr:uid="{E8E3E921-C598-468C-9344-717FFBCEDEFF}"/>
    <hyperlink ref="D123" r:id="rId5" xr:uid="{957C36FD-3D17-461D-839E-111B62D35977}"/>
    <hyperlink ref="D122" r:id="rId6" xr:uid="{7D168EC7-D44E-49B9-89FD-CE9309FA1F18}"/>
    <hyperlink ref="D121" r:id="rId7" xr:uid="{29A0B591-7840-4E45-AE65-1467D4CE8A31}"/>
    <hyperlink ref="D120" r:id="rId8" xr:uid="{3F1F187C-4726-42BD-8A5E-292B268C1D69}"/>
    <hyperlink ref="D119" r:id="rId9" xr:uid="{A66004DC-8441-4F76-A0D6-A12A4CC53BC0}"/>
    <hyperlink ref="D12" r:id="rId10" display="Viverso x sense l: 850 mm chrome" xr:uid="{1CD79C79-FBD7-471F-813D-A191031C20B7}"/>
    <hyperlink ref="D15" r:id="rId11" xr:uid="{C19F9D85-16C4-44E7-880F-942450B28695}"/>
    <hyperlink ref="D19" r:id="rId12" xr:uid="{A21F6B72-CE13-46C9-B737-46CF30D0914A}"/>
  </hyperlinks>
  <printOptions horizontalCentered="1"/>
  <pageMargins left="0.25" right="0.25" top="0.75" bottom="0.75" header="0" footer="0"/>
  <pageSetup paperSize="9" fitToHeight="0" pageOrder="overThenDown" orientation="portrait" cellComments="atEnd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5fdc8f-44cc-40da-bf14-941fbcb3e236" xsi:nil="true"/>
    <lcf76f155ced4ddcb4097134ff3c332f xmlns="003377e9-c282-4798-a815-5fa6aab65c89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D55C74ADB1FA4C87D68AB7EBACF443" ma:contentTypeVersion="18" ma:contentTypeDescription="Crée un document." ma:contentTypeScope="" ma:versionID="aaaa702e95d0df2574d65bd48157e8e6">
  <xsd:schema xmlns:xsd="http://www.w3.org/2001/XMLSchema" xmlns:xs="http://www.w3.org/2001/XMLSchema" xmlns:p="http://schemas.microsoft.com/office/2006/metadata/properties" xmlns:ns2="003377e9-c282-4798-a815-5fa6aab65c89" xmlns:ns3="2e5fdc8f-44cc-40da-bf14-941fbcb3e236" targetNamespace="http://schemas.microsoft.com/office/2006/metadata/properties" ma:root="true" ma:fieldsID="b9f4f126ac9f7d100fc16905c36346b7" ns2:_="" ns3:_="">
    <xsd:import namespace="003377e9-c282-4798-a815-5fa6aab65c89"/>
    <xsd:import namespace="2e5fdc8f-44cc-40da-bf14-941fbcb3e2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3377e9-c282-4798-a815-5fa6aab65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2085e09-afeb-4586-9902-17148f2fea1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fdc8f-44cc-40da-bf14-941fbcb3e23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4208a00-4b36-4e3a-aaa8-4dcd3f4aa806}" ma:internalName="TaxCatchAll" ma:showField="CatchAllData" ma:web="2e5fdc8f-44cc-40da-bf14-941fbcb3e2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D9EDF1-F769-451E-9201-081F77E213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39BF21-2537-46C9-B8D2-AB15DCEF3984}">
  <ds:schemaRefs>
    <ds:schemaRef ds:uri="http://schemas.microsoft.com/office/2006/metadata/properties"/>
    <ds:schemaRef ds:uri="http://schemas.microsoft.com/office/infopath/2007/PartnerControls"/>
    <ds:schemaRef ds:uri="2e5fdc8f-44cc-40da-bf14-941fbcb3e236"/>
    <ds:schemaRef ds:uri="003377e9-c282-4798-a815-5fa6aab65c89"/>
  </ds:schemaRefs>
</ds:datastoreItem>
</file>

<file path=customXml/itemProps3.xml><?xml version="1.0" encoding="utf-8"?>
<ds:datastoreItem xmlns:ds="http://schemas.openxmlformats.org/officeDocument/2006/customXml" ds:itemID="{07355B96-C36E-400B-9C7F-144A157307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3377e9-c282-4798-a815-5fa6aab65c89"/>
    <ds:schemaRef ds:uri="2e5fdc8f-44cc-40da-bf14-941fbcb3e2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Maxime Perron</cp:lastModifiedBy>
  <cp:lastPrinted>2026-02-09T16:03:48Z</cp:lastPrinted>
  <dcterms:created xsi:type="dcterms:W3CDTF">2025-12-09T17:24:03Z</dcterms:created>
  <dcterms:modified xsi:type="dcterms:W3CDTF">2026-02-10T13:10:46Z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0x010100C9D55C74ADB1FA4C87D68AB7EBACF443</vt:lpwstr>
  </property>
  <property fmtid="{D5CDD505-2E9C-101B-9397-08002B2CF9AE}" pid="3" name="MediaServiceImageTags">
    <vt:lpwstr/>
  </property>
</Properties>
</file>